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work\教研科\【人才培养方案】\2017\20170905 网络上传版\1018 印刷版\07 信息学院\信息学院-信息管理与信息系统专业（卓越班）培养方案\"/>
    </mc:Choice>
  </mc:AlternateContent>
  <bookViews>
    <workbookView xWindow="0" yWindow="0" windowWidth="21600" windowHeight="9510"/>
  </bookViews>
  <sheets>
    <sheet name="sheet1" sheetId="8" r:id="rId1"/>
    <sheet name="Sheet2" sheetId="9" r:id="rId2"/>
    <sheet name="Sheet3" sheetId="10" r:id="rId3"/>
  </sheets>
  <definedNames>
    <definedName name="_xlnm.Print_Titles" localSheetId="0">sheet1!$1:$3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" i="10" l="1"/>
  <c r="L1" i="10"/>
  <c r="P65" i="8" l="1"/>
  <c r="N65" i="8"/>
  <c r="O64" i="8"/>
  <c r="Q65" i="8" l="1"/>
  <c r="N71" i="9" l="1"/>
  <c r="O71" i="9"/>
  <c r="P71" i="9"/>
  <c r="Q71" i="9"/>
  <c r="R71" i="9"/>
  <c r="S71" i="9"/>
  <c r="T71" i="9"/>
  <c r="M71" i="9"/>
  <c r="K25" i="9"/>
  <c r="K43" i="9"/>
  <c r="K67" i="9"/>
  <c r="J25" i="9"/>
  <c r="J68" i="9" s="1"/>
  <c r="J43" i="9"/>
  <c r="J67" i="9" s="1"/>
  <c r="I25" i="9"/>
  <c r="I43" i="9"/>
  <c r="I67" i="9" s="1"/>
  <c r="H25" i="9"/>
  <c r="H43" i="9"/>
  <c r="H67" i="9" s="1"/>
  <c r="G25" i="9"/>
  <c r="G43" i="9"/>
  <c r="G67" i="9" s="1"/>
  <c r="F25" i="9"/>
  <c r="F43" i="9"/>
  <c r="F67" i="9"/>
  <c r="E25" i="9"/>
  <c r="E43" i="9"/>
  <c r="E67" i="9"/>
  <c r="D25" i="9"/>
  <c r="D68" i="9" s="1"/>
  <c r="D43" i="9"/>
  <c r="D67" i="9" s="1"/>
  <c r="K68" i="9"/>
  <c r="E68" i="9"/>
  <c r="K66" i="9"/>
  <c r="J66" i="9"/>
  <c r="I66" i="9"/>
  <c r="H66" i="9"/>
  <c r="G66" i="9"/>
  <c r="F66" i="9"/>
  <c r="E66" i="9"/>
  <c r="D66" i="9"/>
  <c r="G25" i="8"/>
  <c r="G71" i="8" s="1"/>
  <c r="H25" i="8"/>
  <c r="H68" i="8" s="1"/>
  <c r="I25" i="8"/>
  <c r="K71" i="8"/>
  <c r="L71" i="8"/>
  <c r="O60" i="8"/>
  <c r="O63" i="8"/>
  <c r="O57" i="8"/>
  <c r="O54" i="8"/>
  <c r="O59" i="8"/>
  <c r="O62" i="8"/>
  <c r="O53" i="8"/>
  <c r="Q67" i="8"/>
  <c r="P67" i="8"/>
  <c r="P51" i="8"/>
  <c r="P25" i="8"/>
  <c r="P43" i="8"/>
  <c r="Q51" i="8"/>
  <c r="N51" i="8"/>
  <c r="N25" i="8"/>
  <c r="N43" i="8"/>
  <c r="O50" i="8"/>
  <c r="O49" i="8"/>
  <c r="O48" i="8"/>
  <c r="O47" i="8"/>
  <c r="O46" i="8"/>
  <c r="O45" i="8"/>
  <c r="O44" i="8"/>
  <c r="Q43" i="8"/>
  <c r="J43" i="8"/>
  <c r="I43" i="8"/>
  <c r="H43" i="8"/>
  <c r="O42" i="8"/>
  <c r="O41" i="8"/>
  <c r="O40" i="8"/>
  <c r="O39" i="8"/>
  <c r="O38" i="8"/>
  <c r="O37" i="8"/>
  <c r="O36" i="8"/>
  <c r="Q25" i="8"/>
  <c r="O25" i="8"/>
  <c r="F25" i="8"/>
  <c r="F71" i="8" s="1"/>
  <c r="I67" i="8"/>
  <c r="J67" i="8"/>
  <c r="K67" i="8"/>
  <c r="L67" i="8"/>
  <c r="N67" i="8"/>
  <c r="G68" i="8"/>
  <c r="K68" i="8"/>
  <c r="D71" i="9" l="1"/>
  <c r="I71" i="9"/>
  <c r="Q71" i="8"/>
  <c r="O51" i="8"/>
  <c r="O68" i="8" s="1"/>
  <c r="N71" i="8"/>
  <c r="P71" i="8"/>
  <c r="H71" i="8"/>
  <c r="J71" i="8"/>
  <c r="I68" i="8"/>
  <c r="I71" i="8"/>
  <c r="J68" i="8"/>
  <c r="G68" i="9"/>
  <c r="G71" i="9"/>
  <c r="H68" i="9"/>
  <c r="J71" i="9"/>
  <c r="I68" i="9"/>
  <c r="E71" i="9"/>
  <c r="F68" i="9"/>
  <c r="H71" i="9"/>
  <c r="F71" i="9"/>
  <c r="K71" i="9"/>
  <c r="O65" i="8"/>
  <c r="O67" i="8" s="1"/>
  <c r="F68" i="8"/>
  <c r="Q68" i="8"/>
  <c r="O43" i="8"/>
  <c r="N68" i="8"/>
  <c r="P68" i="8"/>
  <c r="O71" i="8" l="1"/>
</calcChain>
</file>

<file path=xl/sharedStrings.xml><?xml version="1.0" encoding="utf-8"?>
<sst xmlns="http://schemas.openxmlformats.org/spreadsheetml/2006/main" count="451" uniqueCount="185">
  <si>
    <r>
      <rPr>
        <sz val="9"/>
        <color indexed="8"/>
        <rFont val="宋体"/>
        <family val="3"/>
        <charset val="134"/>
      </rPr>
      <t>学期课程周学时</t>
    </r>
    <phoneticPr fontId="1" type="noConversion"/>
  </si>
  <si>
    <r>
      <rPr>
        <sz val="9"/>
        <rFont val="宋体"/>
        <family val="3"/>
        <charset val="134"/>
      </rPr>
      <t>马克思主义学院</t>
    </r>
  </si>
  <si>
    <r>
      <rPr>
        <sz val="9"/>
        <rFont val="宋体"/>
        <family val="3"/>
        <charset val="134"/>
      </rPr>
      <t>考查</t>
    </r>
  </si>
  <si>
    <t>060024A</t>
    <phoneticPr fontId="1" type="noConversion"/>
  </si>
  <si>
    <r>
      <rPr>
        <sz val="9"/>
        <rFont val="宋体"/>
        <family val="3"/>
        <charset val="134"/>
      </rPr>
      <t>考试</t>
    </r>
  </si>
  <si>
    <t>060012A</t>
    <phoneticPr fontId="1" type="noConversion"/>
  </si>
  <si>
    <t>060062B</t>
    <phoneticPr fontId="1" type="noConversion"/>
  </si>
  <si>
    <t>060051B</t>
    <phoneticPr fontId="1" type="noConversion"/>
  </si>
  <si>
    <t>150011B</t>
    <phoneticPr fontId="1" type="noConversion"/>
  </si>
  <si>
    <t>150031B</t>
    <phoneticPr fontId="1" type="noConversion"/>
  </si>
  <si>
    <t>150041B</t>
    <phoneticPr fontId="1" type="noConversion"/>
  </si>
  <si>
    <r>
      <rPr>
        <sz val="9"/>
        <rFont val="宋体"/>
        <family val="3"/>
        <charset val="134"/>
      </rPr>
      <t>信息学院</t>
    </r>
  </si>
  <si>
    <r>
      <t>见学校公布通选课名单，</t>
    </r>
    <r>
      <rPr>
        <sz val="9"/>
        <color indexed="8"/>
        <rFont val="Times New Roman"/>
        <family val="1"/>
      </rPr>
      <t>2-7</t>
    </r>
    <r>
      <rPr>
        <sz val="9"/>
        <color indexed="8"/>
        <rFont val="宋体"/>
        <family val="3"/>
        <charset val="134"/>
      </rPr>
      <t>学期修课</t>
    </r>
  </si>
  <si>
    <t>含网络课程、国际暑期学校课程以及校外选修课等</t>
    <phoneticPr fontId="1" type="noConversion"/>
  </si>
  <si>
    <r>
      <rPr>
        <sz val="9"/>
        <rFont val="宋体"/>
        <family val="3"/>
        <charset val="134"/>
      </rPr>
      <t>体育</t>
    </r>
    <r>
      <rPr>
        <sz val="9"/>
        <rFont val="Times New Roman"/>
        <family val="1"/>
      </rPr>
      <t>III
College Physical Education</t>
    </r>
    <r>
      <rPr>
        <sz val="9"/>
        <rFont val="宋体"/>
        <family val="3"/>
        <charset val="134"/>
      </rPr>
      <t>Ⅲ</t>
    </r>
    <phoneticPr fontId="1" type="noConversion"/>
  </si>
  <si>
    <t>2+1</t>
    <phoneticPr fontId="1" type="noConversion"/>
  </si>
  <si>
    <t>2+2</t>
    <phoneticPr fontId="1" type="noConversion"/>
  </si>
  <si>
    <t>2+1</t>
    <phoneticPr fontId="1" type="noConversion"/>
  </si>
  <si>
    <r>
      <rPr>
        <sz val="9"/>
        <rFont val="宋体"/>
        <family val="3"/>
        <charset val="134"/>
      </rPr>
      <t>会计学院</t>
    </r>
  </si>
  <si>
    <r>
      <rPr>
        <sz val="9"/>
        <rFont val="宋体"/>
        <family val="3"/>
        <charset val="134"/>
      </rPr>
      <t>经济学院</t>
    </r>
  </si>
  <si>
    <r>
      <rPr>
        <sz val="9"/>
        <rFont val="宋体"/>
        <family val="3"/>
        <charset val="134"/>
      </rPr>
      <t>工商学院</t>
    </r>
  </si>
  <si>
    <r>
      <rPr>
        <sz val="9"/>
        <rFont val="宋体"/>
        <family val="3"/>
        <charset val="134"/>
      </rPr>
      <t>统计学院</t>
    </r>
  </si>
  <si>
    <r>
      <rPr>
        <sz val="9"/>
        <rFont val="宋体"/>
        <family val="3"/>
        <charset val="134"/>
      </rPr>
      <t>　</t>
    </r>
  </si>
  <si>
    <t>2+1</t>
    <phoneticPr fontId="15" type="noConversion"/>
  </si>
  <si>
    <r>
      <rPr>
        <sz val="9"/>
        <color rgb="FFFF0000"/>
        <rFont val="宋体"/>
        <family val="3"/>
        <charset val="134"/>
      </rPr>
      <t>　</t>
    </r>
  </si>
  <si>
    <t>060041B</t>
    <phoneticPr fontId="1" type="noConversion"/>
  </si>
  <si>
    <t>060042B</t>
    <phoneticPr fontId="1" type="noConversion"/>
  </si>
  <si>
    <t>150021B</t>
    <phoneticPr fontId="1" type="noConversion"/>
  </si>
  <si>
    <t>070054A</t>
    <phoneticPr fontId="1" type="noConversion"/>
  </si>
  <si>
    <t>120095A</t>
    <phoneticPr fontId="1" type="noConversion"/>
  </si>
  <si>
    <t>120105A</t>
    <phoneticPr fontId="1" type="noConversion"/>
  </si>
  <si>
    <t>120043A</t>
    <phoneticPr fontId="1" type="noConversion"/>
  </si>
  <si>
    <t>120074A</t>
    <phoneticPr fontId="1" type="noConversion"/>
  </si>
  <si>
    <t>060142B</t>
    <phoneticPr fontId="1" type="noConversion"/>
  </si>
  <si>
    <t>考试</t>
  </si>
  <si>
    <t>统计学院</t>
    <phoneticPr fontId="1" type="noConversion"/>
  </si>
  <si>
    <t>2+1</t>
  </si>
  <si>
    <t>3+1</t>
  </si>
  <si>
    <t xml:space="preserve"> </t>
  </si>
  <si>
    <t>2+1</t>
    <phoneticPr fontId="1" type="noConversion"/>
  </si>
  <si>
    <t>2+1</t>
    <phoneticPr fontId="1" type="noConversion"/>
  </si>
  <si>
    <t>2+1</t>
    <phoneticPr fontId="1" type="noConversion"/>
  </si>
  <si>
    <t>2+2</t>
    <phoneticPr fontId="15" type="noConversion"/>
  </si>
  <si>
    <t>2+1</t>
    <phoneticPr fontId="23" type="noConversion"/>
  </si>
  <si>
    <t>2+1</t>
    <phoneticPr fontId="1" type="noConversion"/>
  </si>
  <si>
    <t>2+1</t>
    <phoneticPr fontId="1" type="noConversion"/>
  </si>
  <si>
    <t xml:space="preserve"> 071303A</t>
    <phoneticPr fontId="1" type="noConversion"/>
  </si>
  <si>
    <t>040033A</t>
    <phoneticPr fontId="1" type="noConversion"/>
  </si>
  <si>
    <t>030012A</t>
  </si>
  <si>
    <t>070134A</t>
    <phoneticPr fontId="1" type="noConversion"/>
  </si>
  <si>
    <t>020023A</t>
    <phoneticPr fontId="1" type="noConversion"/>
  </si>
  <si>
    <t>120263A</t>
    <phoneticPr fontId="1" type="noConversion"/>
  </si>
  <si>
    <t>070064A</t>
    <phoneticPr fontId="1" type="noConversion"/>
  </si>
  <si>
    <t>3+1</t>
    <phoneticPr fontId="1" type="noConversion"/>
  </si>
  <si>
    <t>072103A</t>
    <phoneticPr fontId="1" type="noConversion"/>
  </si>
  <si>
    <t>070663B</t>
    <phoneticPr fontId="1" type="noConversion"/>
  </si>
  <si>
    <t>070423B</t>
    <phoneticPr fontId="1" type="noConversion"/>
  </si>
  <si>
    <t>2+1</t>
    <phoneticPr fontId="1" type="noConversion"/>
  </si>
  <si>
    <t>2+1</t>
    <phoneticPr fontId="1" type="noConversion"/>
  </si>
  <si>
    <t>2+1</t>
    <phoneticPr fontId="1" type="noConversion"/>
  </si>
  <si>
    <t>070143A</t>
    <phoneticPr fontId="1" type="noConversion"/>
  </si>
  <si>
    <t>130014A</t>
  </si>
  <si>
    <t>130024A</t>
    <phoneticPr fontId="1" type="noConversion"/>
  </si>
  <si>
    <t>130034A</t>
    <phoneticPr fontId="1" type="noConversion"/>
  </si>
  <si>
    <t>130042A</t>
    <phoneticPr fontId="1" type="noConversion"/>
  </si>
  <si>
    <r>
      <rPr>
        <sz val="9"/>
        <rFont val="宋体"/>
        <family val="3"/>
        <charset val="134"/>
      </rPr>
      <t>序号</t>
    </r>
    <phoneticPr fontId="1" type="noConversion"/>
  </si>
  <si>
    <r>
      <rPr>
        <sz val="9"/>
        <rFont val="宋体"/>
        <family val="3"/>
        <charset val="134"/>
      </rPr>
      <t>课程名称
（中英文）</t>
    </r>
    <phoneticPr fontId="1" type="noConversion"/>
  </si>
  <si>
    <r>
      <rPr>
        <sz val="9"/>
        <rFont val="宋体"/>
        <family val="3"/>
        <charset val="134"/>
      </rPr>
      <t>学期课程周学时</t>
    </r>
    <phoneticPr fontId="1" type="noConversion"/>
  </si>
  <si>
    <r>
      <rPr>
        <sz val="9"/>
        <rFont val="宋体"/>
        <family val="3"/>
        <charset val="134"/>
      </rPr>
      <t>学
分
数</t>
    </r>
    <phoneticPr fontId="1" type="noConversion"/>
  </si>
  <si>
    <r>
      <rPr>
        <sz val="9"/>
        <rFont val="宋体"/>
        <family val="3"/>
        <charset val="134"/>
      </rPr>
      <t>总
学
时</t>
    </r>
    <phoneticPr fontId="1" type="noConversion"/>
  </si>
  <si>
    <r>
      <rPr>
        <sz val="9"/>
        <rFont val="宋体"/>
        <family val="3"/>
        <charset val="134"/>
      </rPr>
      <t>课时分配</t>
    </r>
    <phoneticPr fontId="1" type="noConversion"/>
  </si>
  <si>
    <r>
      <rPr>
        <sz val="9"/>
        <rFont val="宋体"/>
        <family val="3"/>
        <charset val="134"/>
      </rPr>
      <t>课程承担单位</t>
    </r>
    <phoneticPr fontId="1" type="noConversion"/>
  </si>
  <si>
    <r>
      <rPr>
        <sz val="9"/>
        <rFont val="宋体"/>
        <family val="3"/>
        <charset val="134"/>
      </rPr>
      <t>考试类型</t>
    </r>
    <phoneticPr fontId="1" type="noConversion"/>
  </si>
  <si>
    <r>
      <rPr>
        <sz val="9"/>
        <rFont val="宋体"/>
        <family val="3"/>
        <charset val="134"/>
      </rPr>
      <t>课堂</t>
    </r>
    <phoneticPr fontId="1" type="noConversion"/>
  </si>
  <si>
    <r>
      <rPr>
        <sz val="9"/>
        <rFont val="宋体"/>
        <family val="3"/>
        <charset val="134"/>
      </rPr>
      <t>实验</t>
    </r>
    <phoneticPr fontId="1" type="noConversion"/>
  </si>
  <si>
    <r>
      <rPr>
        <sz val="9"/>
        <rFont val="宋体"/>
        <family val="3"/>
        <charset val="134"/>
      </rPr>
      <t>思想道德修养与法律基础</t>
    </r>
    <r>
      <rPr>
        <sz val="9"/>
        <rFont val="Times New Roman"/>
        <family val="1"/>
      </rPr>
      <t>Ideological and Moral Education &amp; Elements of Law</t>
    </r>
    <phoneticPr fontId="1" type="noConversion"/>
  </si>
  <si>
    <r>
      <rPr>
        <sz val="9"/>
        <rFont val="宋体"/>
        <family val="3"/>
        <charset val="134"/>
      </rPr>
      <t xml:space="preserve">大学生心理健康
</t>
    </r>
    <r>
      <rPr>
        <sz val="9"/>
        <rFont val="Times New Roman"/>
        <family val="1"/>
      </rPr>
      <t>College Students Mental Health Course Description</t>
    </r>
    <phoneticPr fontId="1" type="noConversion"/>
  </si>
  <si>
    <r>
      <rPr>
        <sz val="9"/>
        <rFont val="宋体"/>
        <family val="3"/>
        <charset val="134"/>
      </rPr>
      <t>马克思主义学院</t>
    </r>
    <phoneticPr fontId="1" type="noConversion"/>
  </si>
  <si>
    <r>
      <rPr>
        <sz val="9"/>
        <rFont val="宋体"/>
        <family val="3"/>
        <charset val="134"/>
      </rPr>
      <t xml:space="preserve">高等数学Ⅰ
</t>
    </r>
    <r>
      <rPr>
        <sz val="9"/>
        <rFont val="Times New Roman"/>
        <family val="1"/>
      </rPr>
      <t>Higher Mathematics</t>
    </r>
    <r>
      <rPr>
        <sz val="9"/>
        <rFont val="宋体"/>
        <family val="3"/>
        <charset val="134"/>
      </rPr>
      <t>Ⅰ</t>
    </r>
    <phoneticPr fontId="1" type="noConversion"/>
  </si>
  <si>
    <r>
      <t>高等数学Ⅱ
Higher Mathematics</t>
    </r>
    <r>
      <rPr>
        <sz val="9"/>
        <rFont val="宋体"/>
        <family val="3"/>
        <charset val="134"/>
      </rPr>
      <t>Ⅱ</t>
    </r>
    <phoneticPr fontId="1" type="noConversion"/>
  </si>
  <si>
    <t>线性代数
Linear Algebra</t>
    <phoneticPr fontId="1" type="noConversion"/>
  </si>
  <si>
    <r>
      <t>概率论与数理统计
Probability theory and Mathematics Statistics</t>
    </r>
    <r>
      <rPr>
        <sz val="9"/>
        <color rgb="FFFF0000"/>
        <rFont val="宋体"/>
        <family val="3"/>
        <charset val="134"/>
      </rPr>
      <t/>
    </r>
    <phoneticPr fontId="1" type="noConversion"/>
  </si>
  <si>
    <r>
      <rPr>
        <sz val="9"/>
        <rFont val="宋体"/>
        <family val="3"/>
        <charset val="134"/>
      </rPr>
      <t>体育部</t>
    </r>
    <phoneticPr fontId="1" type="noConversion"/>
  </si>
  <si>
    <r>
      <rPr>
        <sz val="9"/>
        <rFont val="宋体"/>
        <family val="3"/>
        <charset val="134"/>
      </rPr>
      <t>体育</t>
    </r>
    <r>
      <rPr>
        <sz val="9"/>
        <rFont val="Times New Roman"/>
        <family val="1"/>
      </rPr>
      <t>II
College Physical Education</t>
    </r>
    <r>
      <rPr>
        <sz val="9"/>
        <rFont val="宋体"/>
        <family val="3"/>
        <charset val="134"/>
      </rPr>
      <t>Ⅱ</t>
    </r>
    <phoneticPr fontId="1" type="noConversion"/>
  </si>
  <si>
    <r>
      <rPr>
        <sz val="9"/>
        <rFont val="宋体"/>
        <family val="3"/>
        <charset val="134"/>
      </rPr>
      <t>体育</t>
    </r>
    <r>
      <rPr>
        <sz val="9"/>
        <rFont val="Times New Roman"/>
        <family val="1"/>
      </rPr>
      <t>IV
College Physical Education</t>
    </r>
    <r>
      <rPr>
        <sz val="9"/>
        <rFont val="宋体"/>
        <family val="3"/>
        <charset val="134"/>
      </rPr>
      <t>Ⅳ</t>
    </r>
    <phoneticPr fontId="1" type="noConversion"/>
  </si>
  <si>
    <r>
      <t>MS Office</t>
    </r>
    <r>
      <rPr>
        <sz val="9"/>
        <rFont val="等线"/>
        <family val="3"/>
        <charset val="134"/>
      </rPr>
      <t xml:space="preserve">高级应用
</t>
    </r>
    <r>
      <rPr>
        <sz val="9"/>
        <rFont val="Times New Roman"/>
        <family val="1"/>
      </rPr>
      <t>Advanced Applications of MS Office</t>
    </r>
    <phoneticPr fontId="1" type="noConversion"/>
  </si>
  <si>
    <r>
      <rPr>
        <sz val="9"/>
        <rFont val="宋体"/>
        <family val="3"/>
        <charset val="134"/>
      </rPr>
      <t xml:space="preserve">应用写作
</t>
    </r>
    <r>
      <rPr>
        <sz val="9"/>
        <rFont val="Times New Roman"/>
        <family val="1"/>
      </rPr>
      <t>Practical Writing</t>
    </r>
    <phoneticPr fontId="1" type="noConversion"/>
  </si>
  <si>
    <r>
      <rPr>
        <sz val="9"/>
        <rFont val="宋体"/>
        <family val="3"/>
        <charset val="134"/>
      </rPr>
      <t>小计</t>
    </r>
    <phoneticPr fontId="1" type="noConversion"/>
  </si>
  <si>
    <r>
      <rPr>
        <sz val="9"/>
        <rFont val="宋体"/>
        <family val="3"/>
        <charset val="134"/>
      </rPr>
      <t>创业创新与就业类</t>
    </r>
  </si>
  <si>
    <r>
      <rPr>
        <sz val="9"/>
        <rFont val="宋体"/>
        <family val="3"/>
        <charset val="134"/>
      </rPr>
      <t>与本专业教学计划所列课程相似的课程不得选修；国际班的学生，须至少选修</t>
    </r>
    <r>
      <rPr>
        <sz val="9"/>
        <rFont val="Times New Roman"/>
        <family val="1"/>
      </rPr>
      <t>2</t>
    </r>
    <r>
      <rPr>
        <sz val="9"/>
        <rFont val="宋体"/>
        <family val="3"/>
        <charset val="134"/>
      </rPr>
      <t>学分国际暑期学校课程</t>
    </r>
    <phoneticPr fontId="1" type="noConversion"/>
  </si>
  <si>
    <r>
      <rPr>
        <sz val="9"/>
        <rFont val="宋体"/>
        <family val="3"/>
        <charset val="134"/>
      </rPr>
      <t>语言与跨文化交流类</t>
    </r>
  </si>
  <si>
    <r>
      <rPr>
        <sz val="9"/>
        <rFont val="宋体"/>
        <family val="3"/>
        <charset val="134"/>
      </rPr>
      <t>国学与历史类</t>
    </r>
  </si>
  <si>
    <r>
      <rPr>
        <sz val="9"/>
        <rFont val="宋体"/>
        <family val="3"/>
        <charset val="134"/>
      </rPr>
      <t>健康与艺术类</t>
    </r>
  </si>
  <si>
    <r>
      <rPr>
        <sz val="9"/>
        <rFont val="宋体"/>
        <family val="3"/>
        <charset val="134"/>
      </rPr>
      <t>哲学与伦理类</t>
    </r>
  </si>
  <si>
    <r>
      <rPr>
        <sz val="9"/>
        <rFont val="宋体"/>
        <family val="3"/>
        <charset val="134"/>
      </rPr>
      <t>数学与科技类</t>
    </r>
  </si>
  <si>
    <r>
      <rPr>
        <sz val="9"/>
        <rFont val="宋体"/>
        <family val="3"/>
        <charset val="134"/>
      </rPr>
      <t>法律与公民修养类</t>
    </r>
  </si>
  <si>
    <r>
      <rPr>
        <sz val="9"/>
        <rFont val="宋体"/>
        <family val="3"/>
        <charset val="134"/>
      </rPr>
      <t>校际选修类</t>
    </r>
    <phoneticPr fontId="1" type="noConversion"/>
  </si>
  <si>
    <r>
      <rPr>
        <sz val="9"/>
        <rFont val="宋体"/>
        <family val="3"/>
        <charset val="134"/>
      </rPr>
      <t>小计</t>
    </r>
    <phoneticPr fontId="3" type="noConversion"/>
  </si>
  <si>
    <r>
      <t>ERP</t>
    </r>
    <r>
      <rPr>
        <sz val="9"/>
        <rFont val="宋体"/>
        <family val="3"/>
        <charset val="134"/>
      </rPr>
      <t xml:space="preserve">系统应用实务
</t>
    </r>
    <r>
      <rPr>
        <sz val="9"/>
        <rFont val="Times New Roman"/>
        <family val="1"/>
      </rPr>
      <t>Practice of ERP systems</t>
    </r>
    <phoneticPr fontId="23" type="noConversion"/>
  </si>
  <si>
    <r>
      <rPr>
        <sz val="9"/>
        <rFont val="宋体"/>
        <family val="3"/>
        <charset val="134"/>
      </rPr>
      <t>上述专业选修课合计至少要选够</t>
    </r>
    <r>
      <rPr>
        <sz val="9"/>
        <rFont val="Times New Roman"/>
        <family val="1"/>
      </rPr>
      <t xml:space="preserve">  21  </t>
    </r>
    <r>
      <rPr>
        <sz val="9"/>
        <rFont val="宋体"/>
        <family val="3"/>
        <charset val="134"/>
      </rPr>
      <t>学分，</t>
    </r>
    <r>
      <rPr>
        <sz val="9"/>
        <rFont val="Times New Roman"/>
        <family val="1"/>
      </rPr>
      <t xml:space="preserve">336 </t>
    </r>
    <r>
      <rPr>
        <sz val="9"/>
        <rFont val="宋体"/>
        <family val="3"/>
        <charset val="134"/>
      </rPr>
      <t>学时</t>
    </r>
    <phoneticPr fontId="1" type="noConversion"/>
  </si>
  <si>
    <r>
      <rPr>
        <sz val="9"/>
        <rFont val="宋体"/>
        <family val="3"/>
        <charset val="134"/>
      </rPr>
      <t>毛泽东思想和中国特色社会主义理论体系概论</t>
    </r>
    <r>
      <rPr>
        <sz val="9"/>
        <rFont val="Times New Roman"/>
        <family val="1"/>
      </rPr>
      <t>Introduction to Mao Zedong Thought and Socialism Theoretical System with Chinese Characteristic</t>
    </r>
    <phoneticPr fontId="1" type="noConversion"/>
  </si>
  <si>
    <r>
      <rPr>
        <sz val="9"/>
        <rFont val="宋体"/>
        <family val="3"/>
        <charset val="134"/>
      </rPr>
      <t xml:space="preserve">中国近现代史纲要
</t>
    </r>
    <r>
      <rPr>
        <sz val="9"/>
        <rFont val="Times New Roman"/>
        <family val="1"/>
      </rPr>
      <t>Chinese Modern and Contemporary History</t>
    </r>
    <phoneticPr fontId="1" type="noConversion"/>
  </si>
  <si>
    <r>
      <rPr>
        <sz val="9"/>
        <rFont val="宋体"/>
        <family val="3"/>
        <charset val="134"/>
      </rPr>
      <t xml:space="preserve">大数据分布式概论
</t>
    </r>
    <r>
      <rPr>
        <sz val="9"/>
        <rFont val="Times New Roman"/>
        <family val="1"/>
      </rPr>
      <t>Introduction to Distributed Computation and Big Data</t>
    </r>
    <phoneticPr fontId="1" type="noConversion"/>
  </si>
  <si>
    <r>
      <rPr>
        <sz val="9"/>
        <rFont val="宋体"/>
        <family val="3"/>
        <charset val="134"/>
      </rPr>
      <t xml:space="preserve">形势与政策
</t>
    </r>
    <r>
      <rPr>
        <sz val="9"/>
        <rFont val="Times New Roman"/>
        <family val="1"/>
      </rPr>
      <t>Situation and Policy</t>
    </r>
    <phoneticPr fontId="1" type="noConversion"/>
  </si>
  <si>
    <r>
      <rPr>
        <sz val="9"/>
        <rFont val="宋体"/>
        <family val="3"/>
        <charset val="134"/>
      </rPr>
      <t>大学英语</t>
    </r>
    <r>
      <rPr>
        <sz val="9"/>
        <rFont val="Times New Roman"/>
        <family val="1"/>
      </rPr>
      <t>I
College English I</t>
    </r>
    <phoneticPr fontId="1" type="noConversion"/>
  </si>
  <si>
    <r>
      <rPr>
        <sz val="9"/>
        <rFont val="宋体"/>
        <family val="3"/>
        <charset val="134"/>
      </rPr>
      <t>大学英语</t>
    </r>
    <r>
      <rPr>
        <sz val="9"/>
        <rFont val="Times New Roman"/>
        <family val="1"/>
      </rPr>
      <t>II
College English II</t>
    </r>
    <phoneticPr fontId="1" type="noConversion"/>
  </si>
  <si>
    <r>
      <rPr>
        <sz val="9"/>
        <rFont val="宋体"/>
        <family val="3"/>
        <charset val="134"/>
      </rPr>
      <t>大学英语</t>
    </r>
    <r>
      <rPr>
        <sz val="9"/>
        <rFont val="Times New Roman"/>
        <family val="1"/>
      </rPr>
      <t>III
College English III</t>
    </r>
    <phoneticPr fontId="1" type="noConversion"/>
  </si>
  <si>
    <r>
      <rPr>
        <sz val="9"/>
        <rFont val="宋体"/>
        <family val="3"/>
        <charset val="134"/>
      </rPr>
      <t>大学英语</t>
    </r>
    <r>
      <rPr>
        <sz val="9"/>
        <rFont val="Times New Roman"/>
        <family val="1"/>
      </rPr>
      <t>IV
College English IV</t>
    </r>
    <phoneticPr fontId="1" type="noConversion"/>
  </si>
  <si>
    <r>
      <rPr>
        <sz val="9"/>
        <rFont val="宋体"/>
        <family val="3"/>
        <charset val="134"/>
      </rPr>
      <t>体育</t>
    </r>
    <r>
      <rPr>
        <sz val="9"/>
        <rFont val="Times New Roman"/>
        <family val="1"/>
      </rPr>
      <t>I 
College Physical Education</t>
    </r>
    <r>
      <rPr>
        <sz val="9"/>
        <rFont val="宋体"/>
        <family val="3"/>
        <charset val="134"/>
      </rPr>
      <t>Ⅰ</t>
    </r>
    <phoneticPr fontId="1" type="noConversion"/>
  </si>
  <si>
    <r>
      <rPr>
        <sz val="9"/>
        <rFont val="宋体"/>
        <family val="3"/>
        <charset val="134"/>
      </rPr>
      <t xml:space="preserve">会计学
</t>
    </r>
    <r>
      <rPr>
        <sz val="9"/>
        <rFont val="Times New Roman"/>
        <family val="1"/>
      </rPr>
      <t>Accounting</t>
    </r>
    <phoneticPr fontId="1" type="noConversion"/>
  </si>
  <si>
    <r>
      <rPr>
        <sz val="9"/>
        <rFont val="宋体"/>
        <family val="3"/>
        <charset val="134"/>
      </rPr>
      <t xml:space="preserve">经济学原理
</t>
    </r>
    <r>
      <rPr>
        <sz val="9"/>
        <rFont val="Times New Roman"/>
        <family val="1"/>
      </rPr>
      <t>Economics</t>
    </r>
    <phoneticPr fontId="1" type="noConversion"/>
  </si>
  <si>
    <r>
      <rPr>
        <sz val="9"/>
        <rFont val="宋体"/>
        <family val="3"/>
        <charset val="134"/>
      </rPr>
      <t xml:space="preserve">管理学
</t>
    </r>
    <r>
      <rPr>
        <sz val="9"/>
        <rFont val="Times New Roman"/>
        <family val="1"/>
      </rPr>
      <t>Management</t>
    </r>
    <phoneticPr fontId="1" type="noConversion"/>
  </si>
  <si>
    <r>
      <rPr>
        <sz val="9"/>
        <rFont val="宋体"/>
        <family val="3"/>
        <charset val="134"/>
      </rPr>
      <t xml:space="preserve">统计学
</t>
    </r>
    <r>
      <rPr>
        <sz val="9"/>
        <rFont val="Times New Roman"/>
        <family val="1"/>
      </rPr>
      <t>Statistics</t>
    </r>
    <phoneticPr fontId="1" type="noConversion"/>
  </si>
  <si>
    <r>
      <rPr>
        <sz val="9"/>
        <rFont val="宋体"/>
        <family val="3"/>
        <charset val="134"/>
      </rPr>
      <t xml:space="preserve">管理信息系统
</t>
    </r>
    <r>
      <rPr>
        <sz val="9"/>
        <rFont val="Times New Roman"/>
        <family val="1"/>
      </rPr>
      <t>Management Information System</t>
    </r>
    <phoneticPr fontId="1" type="noConversion"/>
  </si>
  <si>
    <r>
      <rPr>
        <sz val="9"/>
        <rFont val="宋体"/>
        <family val="3"/>
        <charset val="134"/>
      </rPr>
      <t xml:space="preserve">运筹学
</t>
    </r>
    <r>
      <rPr>
        <sz val="9"/>
        <rFont val="Times New Roman"/>
        <family val="1"/>
      </rPr>
      <t>Operations</t>
    </r>
    <phoneticPr fontId="1" type="noConversion"/>
  </si>
  <si>
    <r>
      <rPr>
        <sz val="9"/>
        <rFont val="宋体"/>
        <family val="3"/>
        <charset val="134"/>
      </rPr>
      <t xml:space="preserve">面向对象程序设计
</t>
    </r>
    <r>
      <rPr>
        <sz val="9"/>
        <rFont val="Times New Roman"/>
        <family val="1"/>
      </rPr>
      <t>Object-Oriented Programme Design</t>
    </r>
    <phoneticPr fontId="1" type="noConversion"/>
  </si>
  <si>
    <r>
      <rPr>
        <sz val="9"/>
        <rFont val="宋体"/>
        <family val="3"/>
        <charset val="134"/>
      </rPr>
      <t xml:space="preserve">数据结构
</t>
    </r>
    <r>
      <rPr>
        <sz val="9"/>
        <rFont val="Times New Roman"/>
        <family val="1"/>
      </rPr>
      <t>Data Structure</t>
    </r>
    <phoneticPr fontId="1" type="noConversion"/>
  </si>
  <si>
    <r>
      <rPr>
        <sz val="9"/>
        <rFont val="宋体"/>
        <family val="3"/>
        <charset val="134"/>
      </rPr>
      <t xml:space="preserve">网络编程
</t>
    </r>
    <r>
      <rPr>
        <sz val="9"/>
        <rFont val="Times New Roman"/>
        <family val="1"/>
      </rPr>
      <t>Networking Programming</t>
    </r>
    <phoneticPr fontId="23" type="noConversion"/>
  </si>
  <si>
    <r>
      <rPr>
        <sz val="9"/>
        <rFont val="宋体"/>
        <family val="3"/>
        <charset val="134"/>
      </rPr>
      <t xml:space="preserve">质量管理认证方法与工具
</t>
    </r>
    <r>
      <rPr>
        <sz val="9"/>
        <rFont val="Times New Roman"/>
        <family val="1"/>
      </rPr>
      <t>Quality management authentication methods and tools</t>
    </r>
    <phoneticPr fontId="23" type="noConversion"/>
  </si>
  <si>
    <r>
      <rPr>
        <sz val="9"/>
        <rFont val="宋体"/>
        <family val="3"/>
        <charset val="134"/>
      </rPr>
      <t xml:space="preserve">商务智能与数据挖掘
</t>
    </r>
    <r>
      <rPr>
        <sz val="9"/>
        <rFont val="Times New Roman"/>
        <family val="1"/>
      </rPr>
      <t>Business intelligence and Data mining</t>
    </r>
    <phoneticPr fontId="15" type="noConversion"/>
  </si>
  <si>
    <r>
      <t>IT</t>
    </r>
    <r>
      <rPr>
        <sz val="9"/>
        <rFont val="宋体"/>
        <family val="3"/>
        <charset val="134"/>
      </rPr>
      <t xml:space="preserve">项目管理（双语）
</t>
    </r>
    <r>
      <rPr>
        <sz val="9"/>
        <rFont val="Times New Roman"/>
        <family val="1"/>
      </rPr>
      <t>IT Project Management</t>
    </r>
    <r>
      <rPr>
        <sz val="9"/>
        <rFont val="宋体"/>
        <family val="3"/>
        <charset val="134"/>
      </rPr>
      <t>（</t>
    </r>
    <r>
      <rPr>
        <sz val="9"/>
        <rFont val="Times New Roman"/>
        <family val="1"/>
      </rPr>
      <t>Bilingual</t>
    </r>
    <r>
      <rPr>
        <sz val="9"/>
        <rFont val="宋体"/>
        <family val="3"/>
        <charset val="134"/>
      </rPr>
      <t>）</t>
    </r>
    <phoneticPr fontId="1" type="noConversion"/>
  </si>
  <si>
    <r>
      <rPr>
        <sz val="9"/>
        <rFont val="宋体"/>
        <family val="3"/>
        <charset val="134"/>
      </rPr>
      <t>专业外语（信息管理与信息系统）</t>
    </r>
    <r>
      <rPr>
        <sz val="9"/>
        <rFont val="Times New Roman"/>
        <family val="1"/>
      </rPr>
      <t>English in Computer Science</t>
    </r>
    <r>
      <rPr>
        <sz val="9"/>
        <rFont val="宋体"/>
        <family val="3"/>
        <charset val="134"/>
      </rPr>
      <t>（</t>
    </r>
    <r>
      <rPr>
        <sz val="9"/>
        <rFont val="Times New Roman"/>
        <family val="1"/>
      </rPr>
      <t xml:space="preserve">Information Management and Information System </t>
    </r>
    <r>
      <rPr>
        <sz val="9"/>
        <rFont val="宋体"/>
        <family val="3"/>
        <charset val="134"/>
      </rPr>
      <t>）</t>
    </r>
    <phoneticPr fontId="1" type="noConversion"/>
  </si>
  <si>
    <r>
      <rPr>
        <sz val="9"/>
        <rFont val="宋体"/>
        <family val="3"/>
        <charset val="134"/>
      </rPr>
      <t xml:space="preserve">计算机硬件与系统软件
</t>
    </r>
    <r>
      <rPr>
        <sz val="9"/>
        <rFont val="Times New Roman"/>
        <family val="1"/>
      </rPr>
      <t>Computer hardware and system software</t>
    </r>
    <phoneticPr fontId="15" type="noConversion"/>
  </si>
  <si>
    <r>
      <rPr>
        <sz val="9"/>
        <rFont val="宋体"/>
        <family val="3"/>
        <charset val="134"/>
      </rPr>
      <t xml:space="preserve">计算机建模方法和工具
</t>
    </r>
    <r>
      <rPr>
        <sz val="9"/>
        <rFont val="Times New Roman"/>
        <family val="1"/>
      </rPr>
      <t>Computer Modeling Methods and Tools</t>
    </r>
    <phoneticPr fontId="23" type="noConversion"/>
  </si>
  <si>
    <r>
      <rPr>
        <sz val="9"/>
        <rFont val="宋体"/>
        <family val="3"/>
        <charset val="134"/>
      </rPr>
      <t xml:space="preserve">电子商务系统分析（双语）
</t>
    </r>
    <r>
      <rPr>
        <sz val="9"/>
        <rFont val="Times New Roman"/>
        <family val="1"/>
      </rPr>
      <t>The e-commerce system analysis</t>
    </r>
    <r>
      <rPr>
        <sz val="9"/>
        <rFont val="宋体"/>
        <family val="3"/>
        <charset val="134"/>
      </rPr>
      <t>（</t>
    </r>
    <r>
      <rPr>
        <sz val="9"/>
        <rFont val="Times New Roman"/>
        <family val="1"/>
      </rPr>
      <t>Bilingual</t>
    </r>
    <r>
      <rPr>
        <sz val="9"/>
        <rFont val="宋体"/>
        <family val="3"/>
        <charset val="134"/>
      </rPr>
      <t>）</t>
    </r>
    <phoneticPr fontId="15" type="noConversion"/>
  </si>
  <si>
    <r>
      <t>Python</t>
    </r>
    <r>
      <rPr>
        <sz val="9"/>
        <rFont val="宋体"/>
        <family val="3"/>
        <charset val="134"/>
      </rPr>
      <t xml:space="preserve">语言程序设计与应用
</t>
    </r>
    <r>
      <rPr>
        <sz val="9"/>
        <rFont val="Times New Roman"/>
        <family val="1"/>
      </rPr>
      <t>Python Language Program Design and Application</t>
    </r>
    <phoneticPr fontId="23" type="noConversion"/>
  </si>
  <si>
    <r>
      <rPr>
        <sz val="9"/>
        <rFont val="宋体"/>
        <family val="3"/>
        <charset val="134"/>
      </rPr>
      <t xml:space="preserve">商务智能技术与应用
</t>
    </r>
    <r>
      <rPr>
        <sz val="9"/>
        <rFont val="Times New Roman"/>
        <family val="1"/>
      </rPr>
      <t>Business Intelligence Technology and Applications</t>
    </r>
    <phoneticPr fontId="23" type="noConversion"/>
  </si>
  <si>
    <r>
      <rPr>
        <sz val="9"/>
        <rFont val="宋体"/>
        <family val="3"/>
        <charset val="134"/>
      </rPr>
      <t xml:space="preserve">信息安全技术与应用
</t>
    </r>
    <r>
      <rPr>
        <sz val="9"/>
        <rFont val="Times New Roman"/>
        <family val="1"/>
      </rPr>
      <t>Information Security Technology and Application</t>
    </r>
    <phoneticPr fontId="23" type="noConversion"/>
  </si>
  <si>
    <t>070073B</t>
    <phoneticPr fontId="31" type="noConversion"/>
  </si>
  <si>
    <r>
      <rPr>
        <sz val="9"/>
        <rFont val="宋体"/>
        <family val="3"/>
        <charset val="134"/>
      </rPr>
      <t>马克思主义基本原理概论</t>
    </r>
    <r>
      <rPr>
        <sz val="9"/>
        <rFont val="Times New Roman"/>
        <family val="1"/>
      </rPr>
      <t>Introduction to the basic principles of Marxism</t>
    </r>
    <phoneticPr fontId="1" type="noConversion"/>
  </si>
  <si>
    <t>071373B</t>
    <phoneticPr fontId="1" type="noConversion"/>
  </si>
  <si>
    <t>071163B</t>
    <phoneticPr fontId="1" type="noConversion"/>
  </si>
  <si>
    <r>
      <rPr>
        <sz val="9"/>
        <rFont val="宋体"/>
        <family val="3"/>
        <charset val="134"/>
      </rPr>
      <t xml:space="preserve">计算机财务管理
</t>
    </r>
    <r>
      <rPr>
        <sz val="9"/>
        <rFont val="Times New Roman"/>
        <family val="1"/>
      </rPr>
      <t>Computer Financial Management</t>
    </r>
    <phoneticPr fontId="15" type="noConversion"/>
  </si>
  <si>
    <t>070644B</t>
    <phoneticPr fontId="1" type="noConversion"/>
  </si>
  <si>
    <r>
      <rPr>
        <sz val="9"/>
        <rFont val="宋体"/>
        <family val="3"/>
        <charset val="134"/>
      </rPr>
      <t xml:space="preserve">计算机财务分析
</t>
    </r>
    <r>
      <rPr>
        <sz val="9"/>
        <rFont val="Times New Roman"/>
        <family val="1"/>
      </rPr>
      <t>Computer Financial Analysis</t>
    </r>
    <phoneticPr fontId="15" type="noConversion"/>
  </si>
  <si>
    <t>071393B</t>
    <phoneticPr fontId="1" type="noConversion"/>
  </si>
  <si>
    <r>
      <rPr>
        <sz val="9"/>
        <rFont val="宋体"/>
        <family val="3"/>
        <charset val="134"/>
      </rPr>
      <t xml:space="preserve">决策与商务智能系统
</t>
    </r>
    <r>
      <rPr>
        <sz val="9"/>
        <rFont val="Times New Roman"/>
        <family val="1"/>
      </rPr>
      <t>Decision Making and Business Intelligence Systems</t>
    </r>
    <phoneticPr fontId="15" type="noConversion"/>
  </si>
  <si>
    <r>
      <rPr>
        <sz val="9"/>
        <rFont val="宋体"/>
        <family val="3"/>
        <charset val="134"/>
      </rPr>
      <t xml:space="preserve">商业模式管理（英语）
</t>
    </r>
    <r>
      <rPr>
        <sz val="9"/>
        <rFont val="Times New Roman"/>
        <family val="1"/>
      </rPr>
      <t>Business Model Management</t>
    </r>
    <r>
      <rPr>
        <sz val="9"/>
        <rFont val="宋体"/>
        <family val="3"/>
        <charset val="134"/>
      </rPr>
      <t>（</t>
    </r>
    <r>
      <rPr>
        <sz val="9"/>
        <rFont val="Times New Roman"/>
        <family val="1"/>
      </rPr>
      <t>English</t>
    </r>
    <r>
      <rPr>
        <sz val="9"/>
        <rFont val="宋体"/>
        <family val="3"/>
        <charset val="134"/>
      </rPr>
      <t>）</t>
    </r>
    <phoneticPr fontId="1" type="noConversion"/>
  </si>
  <si>
    <r>
      <rPr>
        <sz val="9"/>
        <rFont val="宋体"/>
        <family val="3"/>
        <charset val="134"/>
      </rPr>
      <t>课程代码</t>
    </r>
    <phoneticPr fontId="1" type="noConversion"/>
  </si>
  <si>
    <t>072243A</t>
    <phoneticPr fontId="1" type="noConversion"/>
  </si>
  <si>
    <t>070543B</t>
    <phoneticPr fontId="1" type="noConversion"/>
  </si>
  <si>
    <t>070582B</t>
    <phoneticPr fontId="1" type="noConversion"/>
  </si>
  <si>
    <t>070982B</t>
    <phoneticPr fontId="1" type="noConversion"/>
  </si>
  <si>
    <t>070374B</t>
    <phoneticPr fontId="1" type="noConversion"/>
  </si>
  <si>
    <t>071352B</t>
    <phoneticPr fontId="1" type="noConversion"/>
  </si>
  <si>
    <t>072253B</t>
    <phoneticPr fontId="1" type="noConversion"/>
  </si>
  <si>
    <t>071513B</t>
    <phoneticPr fontId="1" type="noConversion"/>
  </si>
  <si>
    <t>071383B</t>
    <phoneticPr fontId="1" type="noConversion"/>
  </si>
  <si>
    <r>
      <rPr>
        <sz val="9"/>
        <rFont val="宋体"/>
        <family val="3"/>
        <charset val="134"/>
      </rPr>
      <t xml:space="preserve">网络工程（双语）
</t>
    </r>
    <r>
      <rPr>
        <sz val="9"/>
        <rFont val="Times New Roman"/>
        <family val="1"/>
      </rPr>
      <t>Network engineering</t>
    </r>
    <r>
      <rPr>
        <sz val="9"/>
        <rFont val="宋体"/>
        <family val="3"/>
        <charset val="134"/>
      </rPr>
      <t>（</t>
    </r>
    <r>
      <rPr>
        <sz val="9"/>
        <rFont val="Times New Roman"/>
        <family val="1"/>
      </rPr>
      <t>Bilingual</t>
    </r>
    <r>
      <rPr>
        <sz val="9"/>
        <rFont val="宋体"/>
        <family val="3"/>
        <charset val="134"/>
      </rPr>
      <t>）</t>
    </r>
    <phoneticPr fontId="23" type="noConversion"/>
  </si>
  <si>
    <t>3+1</t>
    <phoneticPr fontId="1" type="noConversion"/>
  </si>
  <si>
    <t>070114A</t>
    <phoneticPr fontId="1" type="noConversion"/>
  </si>
  <si>
    <r>
      <rPr>
        <sz val="9"/>
        <rFont val="宋体"/>
        <family val="3"/>
        <charset val="134"/>
      </rPr>
      <t xml:space="preserve">数据库原理与应用
</t>
    </r>
    <r>
      <rPr>
        <sz val="9"/>
        <rFont val="Times New Roman"/>
        <family val="1"/>
      </rPr>
      <t>Principles and Applications of Database</t>
    </r>
    <phoneticPr fontId="1" type="noConversion"/>
  </si>
  <si>
    <r>
      <rPr>
        <sz val="9"/>
        <rFont val="宋体"/>
        <family val="3"/>
        <charset val="134"/>
      </rPr>
      <t xml:space="preserve">计算机网络技术与应用
</t>
    </r>
    <r>
      <rPr>
        <sz val="9"/>
        <rFont val="Times New Roman"/>
        <family val="1"/>
      </rPr>
      <t>Techniques and Applications of Computer Networks</t>
    </r>
    <phoneticPr fontId="1" type="noConversion"/>
  </si>
  <si>
    <r>
      <rPr>
        <b/>
        <sz val="11"/>
        <color indexed="8"/>
        <rFont val="宋体"/>
        <family val="3"/>
        <charset val="134"/>
      </rPr>
      <t>信息管理与信息系统（卓越班）专业本科学分制指导性教学计划表</t>
    </r>
    <phoneticPr fontId="1" type="noConversion"/>
  </si>
  <si>
    <r>
      <rPr>
        <sz val="9"/>
        <rFont val="宋体"/>
        <family val="3"/>
        <charset val="134"/>
      </rPr>
      <t>课程类型</t>
    </r>
    <phoneticPr fontId="1" type="noConversion"/>
  </si>
  <si>
    <r>
      <rPr>
        <sz val="9"/>
        <rFont val="宋体"/>
        <family val="3"/>
        <charset val="134"/>
      </rPr>
      <t>通识教育</t>
    </r>
    <phoneticPr fontId="1" type="noConversion"/>
  </si>
  <si>
    <r>
      <rPr>
        <sz val="9"/>
        <rFont val="宋体"/>
        <family val="3"/>
        <charset val="134"/>
      </rPr>
      <t>通识教育必修课</t>
    </r>
    <phoneticPr fontId="1" type="noConversion"/>
  </si>
  <si>
    <t>外语系</t>
    <phoneticPr fontId="1" type="noConversion"/>
  </si>
  <si>
    <r>
      <rPr>
        <sz val="9"/>
        <rFont val="宋体"/>
        <family val="3"/>
        <charset val="134"/>
      </rPr>
      <t xml:space="preserve">程序设计基础与应用
</t>
    </r>
    <r>
      <rPr>
        <sz val="9"/>
        <rFont val="Times New Roman"/>
        <family val="1"/>
      </rPr>
      <t>Fundamentals of Programming Design and Applications</t>
    </r>
    <phoneticPr fontId="1" type="noConversion"/>
  </si>
  <si>
    <r>
      <rPr>
        <sz val="9"/>
        <rFont val="宋体"/>
        <family val="3"/>
        <charset val="134"/>
      </rPr>
      <t>考试</t>
    </r>
    <phoneticPr fontId="1" type="noConversion"/>
  </si>
  <si>
    <r>
      <rPr>
        <sz val="9"/>
        <rFont val="宋体"/>
        <family val="3"/>
        <charset val="134"/>
      </rPr>
      <t>文传学院</t>
    </r>
    <phoneticPr fontId="1" type="noConversion"/>
  </si>
  <si>
    <r>
      <rPr>
        <sz val="9"/>
        <rFont val="宋体"/>
        <family val="3"/>
        <charset val="134"/>
      </rPr>
      <t>考查</t>
    </r>
    <phoneticPr fontId="1" type="noConversion"/>
  </si>
  <si>
    <r>
      <rPr>
        <sz val="9"/>
        <rFont val="宋体"/>
        <family val="3"/>
        <charset val="134"/>
      </rPr>
      <t>通识教育选修课</t>
    </r>
    <phoneticPr fontId="1" type="noConversion"/>
  </si>
  <si>
    <r>
      <rPr>
        <sz val="9"/>
        <rFont val="宋体"/>
        <family val="3"/>
        <charset val="134"/>
      </rPr>
      <t>专业教育</t>
    </r>
    <phoneticPr fontId="1" type="noConversion"/>
  </si>
  <si>
    <r>
      <rPr>
        <sz val="9"/>
        <rFont val="宋体"/>
        <family val="3"/>
        <charset val="134"/>
      </rPr>
      <t>学科基础课</t>
    </r>
    <phoneticPr fontId="1" type="noConversion"/>
  </si>
  <si>
    <r>
      <rPr>
        <sz val="9"/>
        <rFont val="宋体"/>
        <family val="3"/>
        <charset val="134"/>
      </rPr>
      <t>考试</t>
    </r>
    <phoneticPr fontId="15" type="noConversion"/>
  </si>
  <si>
    <r>
      <rPr>
        <sz val="9"/>
        <rFont val="宋体"/>
        <family val="3"/>
        <charset val="134"/>
      </rPr>
      <t>考查</t>
    </r>
    <phoneticPr fontId="15" type="noConversion"/>
  </si>
  <si>
    <r>
      <rPr>
        <sz val="9"/>
        <rFont val="宋体"/>
        <family val="3"/>
        <charset val="134"/>
      </rPr>
      <t>专业必修课</t>
    </r>
    <phoneticPr fontId="1" type="noConversion"/>
  </si>
  <si>
    <r>
      <rPr>
        <sz val="9"/>
        <rFont val="宋体"/>
        <family val="3"/>
        <charset val="134"/>
      </rPr>
      <t>信息学院</t>
    </r>
    <phoneticPr fontId="15" type="noConversion"/>
  </si>
  <si>
    <r>
      <rPr>
        <sz val="9"/>
        <rFont val="宋体"/>
        <family val="3"/>
        <charset val="134"/>
      </rPr>
      <t>专业选修课</t>
    </r>
    <phoneticPr fontId="1" type="noConversion"/>
  </si>
  <si>
    <r>
      <rPr>
        <sz val="9"/>
        <rFont val="宋体"/>
        <family val="3"/>
        <charset val="134"/>
      </rPr>
      <t>信息学院</t>
    </r>
    <phoneticPr fontId="15" type="noConversion"/>
  </si>
  <si>
    <r>
      <rPr>
        <b/>
        <sz val="9"/>
        <rFont val="宋体"/>
        <family val="3"/>
        <charset val="134"/>
      </rPr>
      <t>专业选修课合计</t>
    </r>
    <phoneticPr fontId="3" type="noConversion"/>
  </si>
  <si>
    <r>
      <rPr>
        <b/>
        <sz val="9"/>
        <rFont val="宋体"/>
        <family val="3"/>
        <charset val="134"/>
      </rPr>
      <t>必修课合计</t>
    </r>
    <phoneticPr fontId="1" type="noConversion"/>
  </si>
  <si>
    <r>
      <rPr>
        <sz val="9"/>
        <rFont val="宋体"/>
        <family val="3"/>
        <charset val="134"/>
      </rPr>
      <t>个性化教育</t>
    </r>
    <phoneticPr fontId="1" type="noConversion"/>
  </si>
  <si>
    <r>
      <rPr>
        <sz val="9"/>
        <rFont val="宋体"/>
        <family val="3"/>
        <charset val="134"/>
      </rPr>
      <t>个性化课程</t>
    </r>
    <phoneticPr fontId="1" type="noConversion"/>
  </si>
  <si>
    <r>
      <rPr>
        <sz val="9"/>
        <rFont val="宋体"/>
        <family val="3"/>
        <charset val="134"/>
      </rPr>
      <t>≥</t>
    </r>
    <r>
      <rPr>
        <sz val="9"/>
        <rFont val="Times New Roman"/>
        <family val="1"/>
      </rPr>
      <t>6</t>
    </r>
    <r>
      <rPr>
        <sz val="9"/>
        <rFont val="宋体"/>
        <family val="3"/>
        <charset val="134"/>
      </rPr>
      <t>学分，可在本专业培养方案以外的专业课程（含专业必修课和专业选修课）中选择，与本专业教学计划所列课程相似的课程不得选修</t>
    </r>
    <phoneticPr fontId="4" type="noConversion"/>
  </si>
  <si>
    <r>
      <rPr>
        <b/>
        <sz val="9"/>
        <rFont val="宋体"/>
        <family val="3"/>
        <charset val="134"/>
      </rPr>
      <t>总计</t>
    </r>
    <phoneticPr fontId="1" type="noConversion"/>
  </si>
  <si>
    <t>070173B</t>
    <phoneticPr fontId="1" type="noConversion"/>
  </si>
  <si>
    <t>071503B</t>
    <phoneticPr fontId="1" type="noConversion"/>
  </si>
  <si>
    <t>070633B</t>
    <phoneticPr fontId="1" type="noConversion"/>
  </si>
  <si>
    <r>
      <t>IT</t>
    </r>
    <r>
      <rPr>
        <sz val="9"/>
        <rFont val="宋体"/>
        <family val="3"/>
        <charset val="134"/>
      </rPr>
      <t xml:space="preserve">项目管理
</t>
    </r>
    <r>
      <rPr>
        <sz val="9"/>
        <rFont val="Times New Roman"/>
        <family val="1"/>
      </rPr>
      <t>IT Project Management</t>
    </r>
    <phoneticPr fontId="1" type="noConversion"/>
  </si>
  <si>
    <t>考试</t>
    <phoneticPr fontId="1" type="noConversion"/>
  </si>
  <si>
    <r>
      <rPr>
        <sz val="9"/>
        <color indexed="8"/>
        <rFont val="宋体"/>
        <family val="3"/>
        <charset val="134"/>
      </rPr>
      <t>见学校公布通选课名单，</t>
    </r>
    <r>
      <rPr>
        <sz val="9"/>
        <color indexed="8"/>
        <rFont val="Times New Roman"/>
        <family val="1"/>
      </rPr>
      <t>2-7</t>
    </r>
    <r>
      <rPr>
        <sz val="9"/>
        <color indexed="8"/>
        <rFont val="宋体"/>
        <family val="3"/>
        <charset val="134"/>
      </rPr>
      <t>学期修课</t>
    </r>
  </si>
  <si>
    <r>
      <rPr>
        <sz val="9"/>
        <color indexed="8"/>
        <rFont val="宋体"/>
        <family val="3"/>
        <charset val="134"/>
      </rPr>
      <t>见学校公布通选课名单，</t>
    </r>
    <r>
      <rPr>
        <sz val="9"/>
        <color indexed="8"/>
        <rFont val="Times New Roman"/>
        <family val="1"/>
      </rPr>
      <t>2-7</t>
    </r>
    <r>
      <rPr>
        <sz val="9"/>
        <color indexed="8"/>
        <rFont val="宋体"/>
        <family val="3"/>
        <charset val="134"/>
      </rPr>
      <t>学期修课</t>
    </r>
    <phoneticPr fontId="1" type="noConversion"/>
  </si>
  <si>
    <r>
      <rPr>
        <sz val="9"/>
        <rFont val="宋体"/>
        <family val="3"/>
        <charset val="134"/>
      </rPr>
      <t>含网络课程、国际暑期学校课程以及校外选修课等，</t>
    </r>
    <r>
      <rPr>
        <sz val="9"/>
        <rFont val="Times New Roman"/>
        <family val="1"/>
      </rPr>
      <t>2-7</t>
    </r>
    <r>
      <rPr>
        <sz val="9"/>
        <rFont val="宋体"/>
        <family val="3"/>
        <charset val="134"/>
      </rPr>
      <t>学期修课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</si>
</sst>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indexed="8"/>
      <name val="宋体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8"/>
      <color indexed="8"/>
      <name val="Times New Roman"/>
      <family val="1"/>
    </font>
    <font>
      <sz val="8"/>
      <name val="Times New Roman"/>
      <family val="1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9"/>
      <color indexed="8"/>
      <name val="宋体"/>
      <family val="3"/>
      <charset val="134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1"/>
      <color indexed="8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2"/>
      <name val="Times New Roman"/>
      <family val="1"/>
    </font>
    <font>
      <sz val="9"/>
      <color rgb="FFFF0000"/>
      <name val="Times New Roman"/>
      <family val="1"/>
    </font>
    <font>
      <sz val="9"/>
      <color rgb="FFFF0000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name val="宋体"/>
      <family val="3"/>
      <charset val="134"/>
    </font>
    <font>
      <sz val="9"/>
      <name val="Times New Roman"/>
      <family val="1"/>
      <charset val="134"/>
    </font>
    <font>
      <sz val="9"/>
      <name val="宋体"/>
      <family val="2"/>
      <charset val="134"/>
    </font>
    <font>
      <sz val="10.5"/>
      <color rgb="FF000000"/>
      <name val="Times New Roman"/>
      <family val="1"/>
    </font>
    <font>
      <b/>
      <sz val="10.5"/>
      <color rgb="FF000000"/>
      <name val="Times New Roman"/>
      <family val="1"/>
    </font>
    <font>
      <sz val="10"/>
      <color indexed="8"/>
      <name val="Times New Roman"/>
      <family val="1"/>
    </font>
    <font>
      <sz val="10.5"/>
      <color indexed="8"/>
      <name val="Times New Roman"/>
      <family val="1"/>
    </font>
    <font>
      <sz val="12"/>
      <color indexed="8"/>
      <name val="宋体"/>
      <family val="3"/>
      <charset val="134"/>
    </font>
    <font>
      <sz val="9"/>
      <name val="等线"/>
      <family val="3"/>
      <charset val="134"/>
    </font>
    <font>
      <b/>
      <sz val="8"/>
      <name val="Times New Roman"/>
      <family val="1"/>
    </font>
    <font>
      <sz val="9"/>
      <name val="宋体"/>
      <family val="3"/>
      <charset val="134"/>
    </font>
    <font>
      <sz val="10"/>
      <name val="Times New Roman"/>
      <family val="1"/>
    </font>
    <font>
      <b/>
      <sz val="11"/>
      <color indexed="8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15" fillId="0" borderId="0" applyProtection="0">
      <alignment vertical="center"/>
    </xf>
    <xf numFmtId="0" fontId="2" fillId="0" borderId="0">
      <alignment vertical="center"/>
    </xf>
  </cellStyleXfs>
  <cellXfs count="102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left" vertical="center" wrapText="1"/>
    </xf>
    <xf numFmtId="0" fontId="10" fillId="0" borderId="1" xfId="1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1" applyNumberFormat="1" applyFont="1" applyFill="1" applyBorder="1" applyAlignment="1">
      <alignment horizontal="center" vertical="center" wrapText="1"/>
    </xf>
    <xf numFmtId="0" fontId="22" fillId="0" borderId="1" xfId="1" applyNumberFormat="1" applyFont="1" applyFill="1" applyBorder="1" applyAlignment="1">
      <alignment horizontal="center" vertical="center" wrapText="1"/>
    </xf>
    <xf numFmtId="0" fontId="21" fillId="0" borderId="0" xfId="0" applyFont="1" applyFill="1">
      <alignment vertical="center"/>
    </xf>
    <xf numFmtId="0" fontId="17" fillId="0" borderId="0" xfId="0" applyNumberFormat="1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9" fillId="0" borderId="0" xfId="0" applyFont="1">
      <alignment vertical="center"/>
    </xf>
    <xf numFmtId="0" fontId="24" fillId="0" borderId="3" xfId="0" applyFont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24" fillId="0" borderId="4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vertical="center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10" fillId="2" borderId="1" xfId="1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>
      <alignment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 applyFill="1" applyBorder="1">
      <alignment vertical="center"/>
    </xf>
    <xf numFmtId="0" fontId="34" fillId="0" borderId="0" xfId="0" applyFont="1" applyFill="1">
      <alignment vertical="center"/>
    </xf>
    <xf numFmtId="0" fontId="35" fillId="0" borderId="1" xfId="0" applyFont="1" applyFill="1" applyBorder="1">
      <alignment vertical="center"/>
    </xf>
    <xf numFmtId="0" fontId="35" fillId="0" borderId="0" xfId="0" applyFont="1" applyFill="1" applyBorder="1" applyAlignment="1">
      <alignment horizontal="center" vertical="center"/>
    </xf>
    <xf numFmtId="0" fontId="35" fillId="0" borderId="0" xfId="0" applyFont="1" applyFill="1" applyBorder="1">
      <alignment vertical="center"/>
    </xf>
    <xf numFmtId="0" fontId="35" fillId="0" borderId="0" xfId="0" applyFont="1" applyFill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textRotation="255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justify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2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0" fontId="8" fillId="0" borderId="0" xfId="0" applyFont="1" applyFill="1">
      <alignment vertical="center"/>
    </xf>
    <xf numFmtId="0" fontId="32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33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textRotation="255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textRotation="255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vertical="center" textRotation="255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</cellXfs>
  <cellStyles count="3">
    <cellStyle name="常规" xfId="0" builtinId="0"/>
    <cellStyle name="常规 3" xfId="2"/>
    <cellStyle name="常规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3"/>
  <sheetViews>
    <sheetView tabSelected="1" topLeftCell="A22" zoomScaleNormal="100" zoomScalePageLayoutView="150" workbookViewId="0">
      <selection activeCell="N29" sqref="N29:N33"/>
    </sheetView>
  </sheetViews>
  <sheetFormatPr defaultColWidth="8.875" defaultRowHeight="15" x14ac:dyDescent="0.15"/>
  <cols>
    <col min="1" max="2" width="3.125" style="67" customWidth="1"/>
    <col min="3" max="3" width="3" style="67" customWidth="1"/>
    <col min="4" max="4" width="7.125" style="67" customWidth="1"/>
    <col min="5" max="5" width="19.5" style="68" customWidth="1"/>
    <col min="6" max="13" width="3.5" style="67" customWidth="1"/>
    <col min="14" max="14" width="3.625" style="67" customWidth="1"/>
    <col min="15" max="17" width="3.875" style="67" customWidth="1"/>
    <col min="18" max="18" width="7.125" style="67" customWidth="1"/>
    <col min="19" max="19" width="3.875" style="67" customWidth="1"/>
    <col min="20" max="20" width="8.875" style="66"/>
    <col min="21" max="16384" width="8.875" style="36"/>
  </cols>
  <sheetData>
    <row r="1" spans="1:27" ht="24" customHeight="1" x14ac:dyDescent="0.15">
      <c r="A1" s="83" t="s">
        <v>153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34"/>
      <c r="U1" s="35"/>
      <c r="V1" s="35"/>
      <c r="W1" s="35"/>
      <c r="X1" s="35"/>
      <c r="Y1" s="35"/>
      <c r="Z1" s="35"/>
      <c r="AA1" s="35"/>
    </row>
    <row r="2" spans="1:27" ht="25.5" customHeight="1" x14ac:dyDescent="0.15">
      <c r="A2" s="85" t="s">
        <v>154</v>
      </c>
      <c r="B2" s="85"/>
      <c r="C2" s="85" t="s">
        <v>65</v>
      </c>
      <c r="D2" s="85" t="s">
        <v>138</v>
      </c>
      <c r="E2" s="85" t="s">
        <v>66</v>
      </c>
      <c r="F2" s="88" t="s">
        <v>67</v>
      </c>
      <c r="G2" s="88"/>
      <c r="H2" s="88"/>
      <c r="I2" s="88"/>
      <c r="J2" s="88"/>
      <c r="K2" s="88"/>
      <c r="L2" s="88"/>
      <c r="M2" s="88"/>
      <c r="N2" s="85" t="s">
        <v>68</v>
      </c>
      <c r="O2" s="85" t="s">
        <v>69</v>
      </c>
      <c r="P2" s="88" t="s">
        <v>70</v>
      </c>
      <c r="Q2" s="88"/>
      <c r="R2" s="85" t="s">
        <v>71</v>
      </c>
      <c r="S2" s="85" t="s">
        <v>72</v>
      </c>
      <c r="T2" s="34"/>
      <c r="U2" s="35"/>
      <c r="V2" s="35"/>
      <c r="W2" s="35"/>
      <c r="X2" s="35"/>
      <c r="Y2" s="35"/>
      <c r="Z2" s="35"/>
      <c r="AA2" s="35"/>
    </row>
    <row r="3" spans="1:27" ht="25.5" customHeight="1" x14ac:dyDescent="0.15">
      <c r="A3" s="87"/>
      <c r="B3" s="87"/>
      <c r="C3" s="86"/>
      <c r="D3" s="86"/>
      <c r="E3" s="86"/>
      <c r="F3" s="47">
        <v>1</v>
      </c>
      <c r="G3" s="47">
        <v>2</v>
      </c>
      <c r="H3" s="47">
        <v>3</v>
      </c>
      <c r="I3" s="47">
        <v>4</v>
      </c>
      <c r="J3" s="47">
        <v>5</v>
      </c>
      <c r="K3" s="47">
        <v>6</v>
      </c>
      <c r="L3" s="47">
        <v>7</v>
      </c>
      <c r="M3" s="47">
        <v>8</v>
      </c>
      <c r="N3" s="86"/>
      <c r="O3" s="86"/>
      <c r="P3" s="48" t="s">
        <v>73</v>
      </c>
      <c r="Q3" s="48" t="s">
        <v>74</v>
      </c>
      <c r="R3" s="86"/>
      <c r="S3" s="86"/>
      <c r="T3" s="34"/>
      <c r="U3" s="35"/>
      <c r="V3" s="53"/>
      <c r="W3" s="54"/>
      <c r="X3" s="55"/>
      <c r="Y3" s="35"/>
      <c r="Z3" s="35"/>
      <c r="AA3" s="35"/>
    </row>
    <row r="4" spans="1:27" ht="45.75" customHeight="1" x14ac:dyDescent="0.15">
      <c r="A4" s="93" t="s">
        <v>155</v>
      </c>
      <c r="B4" s="87" t="s">
        <v>156</v>
      </c>
      <c r="C4" s="47">
        <v>1</v>
      </c>
      <c r="D4" s="47" t="s">
        <v>26</v>
      </c>
      <c r="E4" s="2" t="s">
        <v>75</v>
      </c>
      <c r="F4" s="52">
        <v>2</v>
      </c>
      <c r="G4" s="52"/>
      <c r="H4" s="52"/>
      <c r="I4" s="52"/>
      <c r="J4" s="52"/>
      <c r="K4" s="52"/>
      <c r="L4" s="52"/>
      <c r="M4" s="52"/>
      <c r="N4" s="52">
        <v>2</v>
      </c>
      <c r="O4" s="52">
        <v>32</v>
      </c>
      <c r="P4" s="52">
        <v>32</v>
      </c>
      <c r="Q4" s="52"/>
      <c r="R4" s="52" t="s">
        <v>1</v>
      </c>
      <c r="S4" s="52" t="s">
        <v>2</v>
      </c>
      <c r="T4" s="34"/>
      <c r="U4" s="35"/>
      <c r="V4" s="53"/>
      <c r="W4" s="54"/>
      <c r="X4" s="55"/>
      <c r="Y4" s="35"/>
      <c r="Z4" s="35"/>
      <c r="AA4" s="35"/>
    </row>
    <row r="5" spans="1:27" ht="71.25" customHeight="1" x14ac:dyDescent="0.15">
      <c r="A5" s="93"/>
      <c r="B5" s="87"/>
      <c r="C5" s="47">
        <v>2</v>
      </c>
      <c r="D5" s="47" t="s">
        <v>3</v>
      </c>
      <c r="E5" s="2" t="s">
        <v>100</v>
      </c>
      <c r="F5" s="52"/>
      <c r="G5" s="52">
        <v>4</v>
      </c>
      <c r="H5" s="52"/>
      <c r="I5" s="52"/>
      <c r="J5" s="52"/>
      <c r="K5" s="52"/>
      <c r="L5" s="52"/>
      <c r="M5" s="52"/>
      <c r="N5" s="52">
        <v>4</v>
      </c>
      <c r="O5" s="52">
        <v>64</v>
      </c>
      <c r="P5" s="52">
        <v>64</v>
      </c>
      <c r="Q5" s="52"/>
      <c r="R5" s="52" t="s">
        <v>1</v>
      </c>
      <c r="S5" s="52" t="s">
        <v>4</v>
      </c>
      <c r="T5" s="34"/>
      <c r="U5" s="35"/>
      <c r="V5" s="53"/>
      <c r="W5" s="54"/>
      <c r="X5" s="55"/>
      <c r="Y5" s="35"/>
      <c r="Z5" s="35"/>
      <c r="AA5" s="35"/>
    </row>
    <row r="6" spans="1:27" ht="35.25" x14ac:dyDescent="0.15">
      <c r="A6" s="93"/>
      <c r="B6" s="87"/>
      <c r="C6" s="47">
        <v>3</v>
      </c>
      <c r="D6" s="47" t="s">
        <v>5</v>
      </c>
      <c r="E6" s="2" t="s">
        <v>129</v>
      </c>
      <c r="F6" s="52"/>
      <c r="G6" s="52"/>
      <c r="H6" s="52">
        <v>2</v>
      </c>
      <c r="I6" s="52"/>
      <c r="J6" s="52"/>
      <c r="K6" s="52"/>
      <c r="L6" s="52"/>
      <c r="M6" s="52"/>
      <c r="N6" s="52">
        <v>2</v>
      </c>
      <c r="O6" s="52">
        <v>32</v>
      </c>
      <c r="P6" s="52">
        <v>32</v>
      </c>
      <c r="Q6" s="52"/>
      <c r="R6" s="52" t="s">
        <v>1</v>
      </c>
      <c r="S6" s="52" t="s">
        <v>4</v>
      </c>
      <c r="T6" s="34"/>
      <c r="U6" s="35"/>
      <c r="V6" s="53"/>
      <c r="W6" s="56"/>
      <c r="X6" s="55"/>
      <c r="Y6" s="35"/>
      <c r="Z6" s="35"/>
      <c r="AA6" s="35"/>
    </row>
    <row r="7" spans="1:27" ht="35.25" x14ac:dyDescent="0.15">
      <c r="A7" s="93"/>
      <c r="B7" s="87"/>
      <c r="C7" s="47">
        <v>4</v>
      </c>
      <c r="D7" s="47" t="s">
        <v>6</v>
      </c>
      <c r="E7" s="2" t="s">
        <v>101</v>
      </c>
      <c r="F7" s="52"/>
      <c r="G7" s="52"/>
      <c r="H7" s="52"/>
      <c r="I7" s="52">
        <v>2</v>
      </c>
      <c r="J7" s="52"/>
      <c r="K7" s="52"/>
      <c r="L7" s="52"/>
      <c r="M7" s="52"/>
      <c r="N7" s="52">
        <v>2</v>
      </c>
      <c r="O7" s="52">
        <v>32</v>
      </c>
      <c r="P7" s="52">
        <v>32</v>
      </c>
      <c r="Q7" s="52"/>
      <c r="R7" s="52" t="s">
        <v>1</v>
      </c>
      <c r="S7" s="52" t="s">
        <v>2</v>
      </c>
      <c r="T7" s="34"/>
      <c r="U7" s="35"/>
      <c r="V7" s="53"/>
      <c r="W7" s="56"/>
      <c r="X7" s="55"/>
      <c r="Y7" s="35"/>
      <c r="Z7" s="35"/>
      <c r="AA7" s="35"/>
    </row>
    <row r="8" spans="1:27" ht="23.25" x14ac:dyDescent="0.15">
      <c r="A8" s="93"/>
      <c r="B8" s="87"/>
      <c r="C8" s="47">
        <v>5</v>
      </c>
      <c r="D8" s="47" t="s">
        <v>7</v>
      </c>
      <c r="E8" s="2" t="s">
        <v>103</v>
      </c>
      <c r="F8" s="52"/>
      <c r="G8" s="52"/>
      <c r="H8" s="52">
        <v>1</v>
      </c>
      <c r="I8" s="52"/>
      <c r="J8" s="52"/>
      <c r="K8" s="52"/>
      <c r="L8" s="52"/>
      <c r="M8" s="52"/>
      <c r="N8" s="52">
        <v>1</v>
      </c>
      <c r="O8" s="52">
        <v>16</v>
      </c>
      <c r="P8" s="52">
        <v>16</v>
      </c>
      <c r="Q8" s="52"/>
      <c r="R8" s="52" t="s">
        <v>1</v>
      </c>
      <c r="S8" s="52" t="s">
        <v>2</v>
      </c>
      <c r="T8" s="34"/>
      <c r="U8" s="35"/>
      <c r="V8" s="53"/>
      <c r="W8" s="56"/>
      <c r="X8" s="55"/>
      <c r="Y8" s="35"/>
      <c r="Z8" s="35"/>
      <c r="AA8" s="35"/>
    </row>
    <row r="9" spans="1:27" ht="35.25" x14ac:dyDescent="0.15">
      <c r="A9" s="93"/>
      <c r="B9" s="87"/>
      <c r="C9" s="47">
        <v>6</v>
      </c>
      <c r="D9" s="47" t="s">
        <v>25</v>
      </c>
      <c r="E9" s="2" t="s">
        <v>76</v>
      </c>
      <c r="F9" s="52">
        <v>1</v>
      </c>
      <c r="G9" s="52"/>
      <c r="H9" s="52"/>
      <c r="I9" s="52"/>
      <c r="J9" s="52"/>
      <c r="K9" s="52"/>
      <c r="L9" s="52"/>
      <c r="M9" s="52"/>
      <c r="N9" s="52">
        <v>1</v>
      </c>
      <c r="O9" s="52">
        <v>16</v>
      </c>
      <c r="P9" s="52">
        <v>16</v>
      </c>
      <c r="Q9" s="52"/>
      <c r="R9" s="52" t="s">
        <v>77</v>
      </c>
      <c r="S9" s="52" t="s">
        <v>2</v>
      </c>
      <c r="T9" s="34"/>
      <c r="U9" s="35"/>
      <c r="V9" s="57"/>
      <c r="W9" s="95"/>
      <c r="X9" s="55"/>
      <c r="Y9" s="35"/>
      <c r="Z9" s="35"/>
      <c r="AA9" s="35"/>
    </row>
    <row r="10" spans="1:27" ht="24" x14ac:dyDescent="0.15">
      <c r="A10" s="93"/>
      <c r="B10" s="87"/>
      <c r="C10" s="47">
        <v>7</v>
      </c>
      <c r="D10" s="47" t="s">
        <v>61</v>
      </c>
      <c r="E10" s="2" t="s">
        <v>104</v>
      </c>
      <c r="F10" s="52">
        <v>4</v>
      </c>
      <c r="G10" s="52"/>
      <c r="H10" s="52"/>
      <c r="I10" s="52"/>
      <c r="J10" s="52"/>
      <c r="K10" s="52"/>
      <c r="L10" s="52"/>
      <c r="M10" s="52"/>
      <c r="N10" s="52">
        <v>4</v>
      </c>
      <c r="O10" s="52">
        <v>64</v>
      </c>
      <c r="P10" s="52">
        <v>64</v>
      </c>
      <c r="Q10" s="52"/>
      <c r="R10" s="52" t="s">
        <v>157</v>
      </c>
      <c r="S10" s="52" t="s">
        <v>34</v>
      </c>
      <c r="T10" s="34"/>
      <c r="U10" s="35"/>
      <c r="V10" s="57"/>
      <c r="W10" s="95"/>
      <c r="X10" s="55"/>
      <c r="Y10" s="35"/>
      <c r="Z10" s="35"/>
      <c r="AA10" s="35"/>
    </row>
    <row r="11" spans="1:27" ht="24" x14ac:dyDescent="0.15">
      <c r="A11" s="93"/>
      <c r="B11" s="87"/>
      <c r="C11" s="47">
        <v>8</v>
      </c>
      <c r="D11" s="47" t="s">
        <v>62</v>
      </c>
      <c r="E11" s="2" t="s">
        <v>105</v>
      </c>
      <c r="F11" s="52"/>
      <c r="G11" s="52">
        <v>4</v>
      </c>
      <c r="H11" s="52"/>
      <c r="I11" s="52"/>
      <c r="J11" s="52"/>
      <c r="K11" s="52"/>
      <c r="L11" s="52"/>
      <c r="M11" s="52"/>
      <c r="N11" s="52">
        <v>4</v>
      </c>
      <c r="O11" s="52">
        <v>64</v>
      </c>
      <c r="P11" s="52">
        <v>64</v>
      </c>
      <c r="Q11" s="52"/>
      <c r="R11" s="52" t="s">
        <v>157</v>
      </c>
      <c r="S11" s="52" t="s">
        <v>34</v>
      </c>
      <c r="T11" s="34"/>
      <c r="U11" s="35"/>
      <c r="V11" s="53"/>
      <c r="W11" s="54"/>
      <c r="X11" s="55"/>
      <c r="Y11" s="35"/>
      <c r="Z11" s="35"/>
      <c r="AA11" s="35"/>
    </row>
    <row r="12" spans="1:27" ht="24" x14ac:dyDescent="0.15">
      <c r="A12" s="93"/>
      <c r="B12" s="87"/>
      <c r="C12" s="47">
        <v>9</v>
      </c>
      <c r="D12" s="47" t="s">
        <v>63</v>
      </c>
      <c r="E12" s="2" t="s">
        <v>106</v>
      </c>
      <c r="F12" s="52"/>
      <c r="G12" s="52"/>
      <c r="H12" s="52">
        <v>4</v>
      </c>
      <c r="I12" s="52"/>
      <c r="J12" s="52"/>
      <c r="K12" s="52"/>
      <c r="L12" s="52"/>
      <c r="M12" s="52"/>
      <c r="N12" s="52">
        <v>4</v>
      </c>
      <c r="O12" s="52">
        <v>64</v>
      </c>
      <c r="P12" s="52">
        <v>64</v>
      </c>
      <c r="Q12" s="52"/>
      <c r="R12" s="52" t="s">
        <v>157</v>
      </c>
      <c r="S12" s="52" t="s">
        <v>34</v>
      </c>
      <c r="T12" s="34"/>
      <c r="U12" s="35"/>
      <c r="V12" s="53"/>
      <c r="W12" s="54"/>
      <c r="X12" s="55"/>
      <c r="Y12" s="35"/>
      <c r="Z12" s="35"/>
      <c r="AA12" s="35"/>
    </row>
    <row r="13" spans="1:27" ht="24" x14ac:dyDescent="0.15">
      <c r="A13" s="93"/>
      <c r="B13" s="87"/>
      <c r="C13" s="47">
        <v>10</v>
      </c>
      <c r="D13" s="47" t="s">
        <v>64</v>
      </c>
      <c r="E13" s="2" t="s">
        <v>107</v>
      </c>
      <c r="F13" s="52"/>
      <c r="G13" s="52"/>
      <c r="H13" s="52"/>
      <c r="I13" s="52">
        <v>2</v>
      </c>
      <c r="J13" s="52"/>
      <c r="K13" s="52"/>
      <c r="L13" s="52"/>
      <c r="M13" s="52"/>
      <c r="N13" s="52">
        <v>2</v>
      </c>
      <c r="O13" s="52">
        <v>32</v>
      </c>
      <c r="P13" s="52">
        <v>32</v>
      </c>
      <c r="Q13" s="52"/>
      <c r="R13" s="52" t="s">
        <v>157</v>
      </c>
      <c r="S13" s="52" t="s">
        <v>34</v>
      </c>
      <c r="T13" s="34"/>
      <c r="U13" s="35"/>
      <c r="V13" s="53"/>
      <c r="W13" s="54"/>
      <c r="X13" s="55"/>
      <c r="Y13" s="35"/>
      <c r="Z13" s="35"/>
      <c r="AA13" s="35"/>
    </row>
    <row r="14" spans="1:27" ht="23.25" x14ac:dyDescent="0.15">
      <c r="A14" s="93"/>
      <c r="B14" s="87"/>
      <c r="C14" s="47">
        <v>11</v>
      </c>
      <c r="D14" s="47" t="s">
        <v>29</v>
      </c>
      <c r="E14" s="2" t="s">
        <v>78</v>
      </c>
      <c r="F14" s="52">
        <v>5</v>
      </c>
      <c r="G14" s="52"/>
      <c r="H14" s="52"/>
      <c r="I14" s="52"/>
      <c r="J14" s="52"/>
      <c r="K14" s="52"/>
      <c r="L14" s="52"/>
      <c r="M14" s="52"/>
      <c r="N14" s="52">
        <v>5</v>
      </c>
      <c r="O14" s="52">
        <v>80</v>
      </c>
      <c r="P14" s="52">
        <v>80</v>
      </c>
      <c r="Q14" s="52"/>
      <c r="R14" s="52" t="s">
        <v>35</v>
      </c>
      <c r="S14" s="52" t="s">
        <v>34</v>
      </c>
      <c r="T14" s="34"/>
      <c r="U14" s="35"/>
      <c r="V14" s="35"/>
      <c r="W14" s="35"/>
      <c r="X14" s="35"/>
      <c r="Y14" s="35"/>
      <c r="Z14" s="35"/>
      <c r="AA14" s="35"/>
    </row>
    <row r="15" spans="1:27" ht="24" x14ac:dyDescent="0.15">
      <c r="A15" s="93"/>
      <c r="B15" s="87"/>
      <c r="C15" s="47">
        <v>12</v>
      </c>
      <c r="D15" s="47" t="s">
        <v>30</v>
      </c>
      <c r="E15" s="2" t="s">
        <v>79</v>
      </c>
      <c r="F15" s="52"/>
      <c r="G15" s="52">
        <v>5</v>
      </c>
      <c r="H15" s="52"/>
      <c r="I15" s="52"/>
      <c r="J15" s="52"/>
      <c r="K15" s="52"/>
      <c r="L15" s="52"/>
      <c r="M15" s="52"/>
      <c r="N15" s="52">
        <v>5</v>
      </c>
      <c r="O15" s="52">
        <v>80</v>
      </c>
      <c r="P15" s="52">
        <v>80</v>
      </c>
      <c r="Q15" s="52"/>
      <c r="R15" s="52" t="s">
        <v>35</v>
      </c>
      <c r="S15" s="52" t="s">
        <v>34</v>
      </c>
      <c r="T15" s="34"/>
      <c r="U15" s="35"/>
      <c r="V15" s="35"/>
      <c r="W15" s="35"/>
      <c r="X15" s="35"/>
      <c r="Y15" s="35"/>
      <c r="Z15" s="35"/>
      <c r="AA15" s="35"/>
    </row>
    <row r="16" spans="1:27" ht="24" x14ac:dyDescent="0.15">
      <c r="A16" s="93"/>
      <c r="B16" s="87"/>
      <c r="C16" s="47">
        <v>13</v>
      </c>
      <c r="D16" s="47" t="s">
        <v>31</v>
      </c>
      <c r="E16" s="2" t="s">
        <v>80</v>
      </c>
      <c r="F16" s="52"/>
      <c r="G16" s="52">
        <v>3</v>
      </c>
      <c r="H16" s="52"/>
      <c r="I16" s="52"/>
      <c r="J16" s="52"/>
      <c r="K16" s="52"/>
      <c r="L16" s="52"/>
      <c r="M16" s="52"/>
      <c r="N16" s="52">
        <v>3</v>
      </c>
      <c r="O16" s="52">
        <v>48</v>
      </c>
      <c r="P16" s="52">
        <v>48</v>
      </c>
      <c r="Q16" s="52"/>
      <c r="R16" s="52" t="s">
        <v>35</v>
      </c>
      <c r="S16" s="52" t="s">
        <v>34</v>
      </c>
      <c r="T16" s="34"/>
      <c r="U16" s="35"/>
      <c r="V16" s="35"/>
      <c r="W16" s="35"/>
      <c r="X16" s="35"/>
      <c r="Y16" s="35"/>
      <c r="Z16" s="35"/>
      <c r="AA16" s="35"/>
    </row>
    <row r="17" spans="1:27" ht="36" x14ac:dyDescent="0.15">
      <c r="A17" s="93"/>
      <c r="B17" s="87"/>
      <c r="C17" s="47">
        <v>14</v>
      </c>
      <c r="D17" s="47" t="s">
        <v>32</v>
      </c>
      <c r="E17" s="2" t="s">
        <v>81</v>
      </c>
      <c r="F17" s="52"/>
      <c r="G17" s="52"/>
      <c r="H17" s="52">
        <v>4</v>
      </c>
      <c r="I17" s="52"/>
      <c r="J17" s="52"/>
      <c r="K17" s="52"/>
      <c r="L17" s="52"/>
      <c r="M17" s="52"/>
      <c r="N17" s="52">
        <v>4</v>
      </c>
      <c r="O17" s="52">
        <v>64</v>
      </c>
      <c r="P17" s="52">
        <v>64</v>
      </c>
      <c r="Q17" s="52"/>
      <c r="R17" s="52" t="s">
        <v>35</v>
      </c>
      <c r="S17" s="52" t="s">
        <v>34</v>
      </c>
      <c r="T17" s="34"/>
      <c r="U17" s="35"/>
      <c r="V17" s="35"/>
      <c r="W17" s="35"/>
      <c r="X17" s="35"/>
      <c r="Y17" s="35"/>
      <c r="Z17" s="35"/>
      <c r="AA17" s="35"/>
    </row>
    <row r="18" spans="1:27" ht="39.75" customHeight="1" x14ac:dyDescent="0.15">
      <c r="A18" s="93"/>
      <c r="B18" s="87"/>
      <c r="C18" s="47">
        <v>15</v>
      </c>
      <c r="D18" s="47" t="s">
        <v>8</v>
      </c>
      <c r="E18" s="2" t="s">
        <v>108</v>
      </c>
      <c r="F18" s="52">
        <v>2</v>
      </c>
      <c r="G18" s="52"/>
      <c r="H18" s="52"/>
      <c r="I18" s="52"/>
      <c r="J18" s="52"/>
      <c r="K18" s="52"/>
      <c r="L18" s="52"/>
      <c r="M18" s="52"/>
      <c r="N18" s="52">
        <v>1</v>
      </c>
      <c r="O18" s="52">
        <v>32</v>
      </c>
      <c r="P18" s="52">
        <v>32</v>
      </c>
      <c r="Q18" s="52"/>
      <c r="R18" s="52" t="s">
        <v>82</v>
      </c>
      <c r="S18" s="52" t="s">
        <v>2</v>
      </c>
      <c r="T18" s="34"/>
      <c r="U18" s="35"/>
      <c r="V18" s="35"/>
      <c r="W18" s="35"/>
      <c r="X18" s="35"/>
      <c r="Y18" s="35"/>
      <c r="Z18" s="35"/>
      <c r="AA18" s="35"/>
    </row>
    <row r="19" spans="1:27" ht="39.75" customHeight="1" x14ac:dyDescent="0.15">
      <c r="A19" s="93"/>
      <c r="B19" s="87"/>
      <c r="C19" s="47">
        <v>16</v>
      </c>
      <c r="D19" s="47" t="s">
        <v>27</v>
      </c>
      <c r="E19" s="2" t="s">
        <v>83</v>
      </c>
      <c r="F19" s="52"/>
      <c r="G19" s="52">
        <v>2</v>
      </c>
      <c r="H19" s="52"/>
      <c r="I19" s="52"/>
      <c r="J19" s="52"/>
      <c r="K19" s="52"/>
      <c r="L19" s="52"/>
      <c r="M19" s="52"/>
      <c r="N19" s="52">
        <v>1</v>
      </c>
      <c r="O19" s="52">
        <v>32</v>
      </c>
      <c r="P19" s="52">
        <v>32</v>
      </c>
      <c r="Q19" s="52"/>
      <c r="R19" s="52" t="s">
        <v>82</v>
      </c>
      <c r="S19" s="52" t="s">
        <v>2</v>
      </c>
      <c r="T19" s="34"/>
      <c r="U19" s="35"/>
      <c r="V19" s="35"/>
      <c r="W19" s="35"/>
      <c r="X19" s="35"/>
      <c r="Y19" s="35"/>
      <c r="Z19" s="35"/>
      <c r="AA19" s="35"/>
    </row>
    <row r="20" spans="1:27" ht="39.75" customHeight="1" x14ac:dyDescent="0.15">
      <c r="A20" s="93"/>
      <c r="B20" s="87"/>
      <c r="C20" s="47">
        <v>17</v>
      </c>
      <c r="D20" s="47" t="s">
        <v>9</v>
      </c>
      <c r="E20" s="2" t="s">
        <v>14</v>
      </c>
      <c r="F20" s="52"/>
      <c r="G20" s="52"/>
      <c r="H20" s="52">
        <v>2</v>
      </c>
      <c r="I20" s="52"/>
      <c r="J20" s="52"/>
      <c r="K20" s="52"/>
      <c r="L20" s="52"/>
      <c r="M20" s="52"/>
      <c r="N20" s="52">
        <v>1</v>
      </c>
      <c r="O20" s="52">
        <v>32</v>
      </c>
      <c r="P20" s="52">
        <v>32</v>
      </c>
      <c r="Q20" s="52"/>
      <c r="R20" s="52" t="s">
        <v>82</v>
      </c>
      <c r="S20" s="52" t="s">
        <v>2</v>
      </c>
      <c r="T20" s="34"/>
      <c r="U20" s="35"/>
      <c r="V20" s="35"/>
      <c r="W20" s="35"/>
      <c r="X20" s="35"/>
      <c r="Y20" s="35"/>
      <c r="Z20" s="35"/>
      <c r="AA20" s="35"/>
    </row>
    <row r="21" spans="1:27" ht="39.75" customHeight="1" x14ac:dyDescent="0.15">
      <c r="A21" s="93"/>
      <c r="B21" s="87"/>
      <c r="C21" s="47">
        <v>18</v>
      </c>
      <c r="D21" s="47" t="s">
        <v>10</v>
      </c>
      <c r="E21" s="2" t="s">
        <v>84</v>
      </c>
      <c r="F21" s="52"/>
      <c r="G21" s="52"/>
      <c r="H21" s="52"/>
      <c r="I21" s="52">
        <v>2</v>
      </c>
      <c r="J21" s="52"/>
      <c r="K21" s="52"/>
      <c r="L21" s="52"/>
      <c r="M21" s="52"/>
      <c r="N21" s="52">
        <v>1</v>
      </c>
      <c r="O21" s="52">
        <v>32</v>
      </c>
      <c r="P21" s="52">
        <v>32</v>
      </c>
      <c r="Q21" s="52"/>
      <c r="R21" s="52" t="s">
        <v>82</v>
      </c>
      <c r="S21" s="52" t="s">
        <v>2</v>
      </c>
      <c r="T21" s="34"/>
      <c r="U21" s="35"/>
      <c r="V21" s="35"/>
      <c r="W21" s="35"/>
      <c r="X21" s="35"/>
      <c r="Y21" s="35"/>
      <c r="Z21" s="35"/>
      <c r="AA21" s="35"/>
    </row>
    <row r="22" spans="1:27" ht="44.25" customHeight="1" x14ac:dyDescent="0.15">
      <c r="A22" s="93"/>
      <c r="B22" s="87"/>
      <c r="C22" s="47">
        <v>19</v>
      </c>
      <c r="D22" s="47" t="s">
        <v>28</v>
      </c>
      <c r="E22" s="2" t="s">
        <v>158</v>
      </c>
      <c r="F22" s="52" t="s">
        <v>149</v>
      </c>
      <c r="G22" s="52"/>
      <c r="H22" s="52"/>
      <c r="I22" s="52"/>
      <c r="J22" s="52"/>
      <c r="K22" s="52"/>
      <c r="L22" s="52"/>
      <c r="M22" s="52"/>
      <c r="N22" s="52">
        <v>4</v>
      </c>
      <c r="O22" s="52">
        <v>64</v>
      </c>
      <c r="P22" s="52">
        <v>48</v>
      </c>
      <c r="Q22" s="52">
        <v>16</v>
      </c>
      <c r="R22" s="52" t="s">
        <v>11</v>
      </c>
      <c r="S22" s="52" t="s">
        <v>4</v>
      </c>
      <c r="T22" s="20"/>
      <c r="U22" s="35"/>
      <c r="V22" s="35"/>
      <c r="W22" s="35"/>
      <c r="X22" s="35"/>
      <c r="Y22" s="35"/>
      <c r="Z22" s="35"/>
      <c r="AA22" s="35"/>
    </row>
    <row r="23" spans="1:27" ht="36.75" customHeight="1" x14ac:dyDescent="0.15">
      <c r="A23" s="93"/>
      <c r="B23" s="87"/>
      <c r="C23" s="47">
        <v>20</v>
      </c>
      <c r="D23" s="47" t="s">
        <v>46</v>
      </c>
      <c r="E23" s="2" t="s">
        <v>85</v>
      </c>
      <c r="F23" s="52" t="s">
        <v>15</v>
      </c>
      <c r="G23" s="52"/>
      <c r="H23" s="52"/>
      <c r="I23" s="52"/>
      <c r="J23" s="52"/>
      <c r="K23" s="52"/>
      <c r="L23" s="52"/>
      <c r="M23" s="52"/>
      <c r="N23" s="52">
        <v>3</v>
      </c>
      <c r="O23" s="52">
        <v>48</v>
      </c>
      <c r="P23" s="52">
        <v>32</v>
      </c>
      <c r="Q23" s="52">
        <v>16</v>
      </c>
      <c r="R23" s="47" t="s">
        <v>11</v>
      </c>
      <c r="S23" s="58" t="s">
        <v>159</v>
      </c>
      <c r="T23" s="20"/>
      <c r="U23" s="35"/>
      <c r="V23" s="35"/>
      <c r="W23" s="35"/>
      <c r="X23" s="35"/>
      <c r="Y23" s="35"/>
      <c r="Z23" s="35"/>
      <c r="AA23" s="35"/>
    </row>
    <row r="24" spans="1:27" ht="24" customHeight="1" x14ac:dyDescent="0.15">
      <c r="A24" s="93"/>
      <c r="B24" s="87"/>
      <c r="C24" s="47">
        <v>21</v>
      </c>
      <c r="D24" s="47" t="s">
        <v>33</v>
      </c>
      <c r="E24" s="2" t="s">
        <v>86</v>
      </c>
      <c r="F24" s="52"/>
      <c r="G24" s="52">
        <v>2</v>
      </c>
      <c r="H24" s="52"/>
      <c r="I24" s="52"/>
      <c r="J24" s="52"/>
      <c r="K24" s="52"/>
      <c r="L24" s="52"/>
      <c r="M24" s="52"/>
      <c r="N24" s="52">
        <v>2</v>
      </c>
      <c r="O24" s="52">
        <v>32</v>
      </c>
      <c r="P24" s="52">
        <v>32</v>
      </c>
      <c r="Q24" s="52"/>
      <c r="R24" s="47" t="s">
        <v>160</v>
      </c>
      <c r="S24" s="58" t="s">
        <v>161</v>
      </c>
      <c r="T24" s="34"/>
      <c r="U24" s="35"/>
      <c r="V24" s="35"/>
      <c r="W24" s="35"/>
      <c r="X24" s="35"/>
      <c r="Y24" s="35"/>
      <c r="Z24" s="35"/>
      <c r="AA24" s="35"/>
    </row>
    <row r="25" spans="1:27" ht="24.75" customHeight="1" x14ac:dyDescent="0.15">
      <c r="A25" s="93"/>
      <c r="B25" s="87"/>
      <c r="C25" s="80" t="s">
        <v>87</v>
      </c>
      <c r="D25" s="81"/>
      <c r="E25" s="82"/>
      <c r="F25" s="52">
        <f>SUM(F4:F24)+7</f>
        <v>21</v>
      </c>
      <c r="G25" s="52">
        <f t="shared" ref="G25:Q25" si="0">SUM(G4:G24)</f>
        <v>20</v>
      </c>
      <c r="H25" s="52">
        <f t="shared" si="0"/>
        <v>13</v>
      </c>
      <c r="I25" s="52">
        <f t="shared" si="0"/>
        <v>6</v>
      </c>
      <c r="J25" s="52"/>
      <c r="K25" s="52"/>
      <c r="L25" s="52"/>
      <c r="M25" s="52"/>
      <c r="N25" s="52">
        <f t="shared" si="0"/>
        <v>56</v>
      </c>
      <c r="O25" s="52">
        <f t="shared" si="0"/>
        <v>960</v>
      </c>
      <c r="P25" s="52">
        <f t="shared" si="0"/>
        <v>928</v>
      </c>
      <c r="Q25" s="52">
        <f t="shared" si="0"/>
        <v>32</v>
      </c>
      <c r="R25" s="47"/>
      <c r="S25" s="48"/>
      <c r="T25" s="34"/>
      <c r="U25" s="35"/>
      <c r="V25" s="35"/>
      <c r="W25" s="35"/>
      <c r="X25" s="35"/>
      <c r="Y25" s="35"/>
      <c r="Z25" s="35"/>
      <c r="AA25" s="35"/>
    </row>
    <row r="26" spans="1:27" ht="24" customHeight="1" x14ac:dyDescent="0.15">
      <c r="A26" s="93"/>
      <c r="B26" s="87" t="s">
        <v>162</v>
      </c>
      <c r="C26" s="77" t="s">
        <v>88</v>
      </c>
      <c r="D26" s="78"/>
      <c r="E26" s="79"/>
      <c r="F26" s="71" t="s">
        <v>182</v>
      </c>
      <c r="G26" s="72"/>
      <c r="H26" s="72"/>
      <c r="I26" s="72"/>
      <c r="J26" s="72"/>
      <c r="K26" s="72"/>
      <c r="L26" s="73"/>
      <c r="M26" s="69"/>
      <c r="N26" s="52">
        <v>2</v>
      </c>
      <c r="O26" s="52"/>
      <c r="P26" s="94" t="s">
        <v>89</v>
      </c>
      <c r="Q26" s="94"/>
      <c r="R26" s="94"/>
      <c r="S26" s="94"/>
      <c r="T26" s="34"/>
      <c r="U26" s="35"/>
      <c r="V26" s="35"/>
      <c r="W26" s="35"/>
      <c r="X26" s="35"/>
      <c r="Y26" s="35"/>
      <c r="Z26" s="35"/>
      <c r="AA26" s="35"/>
    </row>
    <row r="27" spans="1:27" ht="24" customHeight="1" x14ac:dyDescent="0.15">
      <c r="A27" s="93"/>
      <c r="B27" s="87"/>
      <c r="C27" s="77" t="s">
        <v>90</v>
      </c>
      <c r="D27" s="78"/>
      <c r="E27" s="79"/>
      <c r="F27" s="71" t="s">
        <v>182</v>
      </c>
      <c r="G27" s="72"/>
      <c r="H27" s="72"/>
      <c r="I27" s="72"/>
      <c r="J27" s="72"/>
      <c r="K27" s="72"/>
      <c r="L27" s="73"/>
      <c r="M27" s="69"/>
      <c r="N27" s="52"/>
      <c r="O27" s="52"/>
      <c r="P27" s="94"/>
      <c r="Q27" s="94"/>
      <c r="R27" s="94"/>
      <c r="S27" s="94"/>
      <c r="T27" s="34"/>
      <c r="U27" s="35"/>
      <c r="V27" s="35"/>
      <c r="W27" s="35"/>
      <c r="X27" s="35"/>
      <c r="Y27" s="35"/>
      <c r="Z27" s="35"/>
      <c r="AA27" s="35"/>
    </row>
    <row r="28" spans="1:27" ht="24" customHeight="1" x14ac:dyDescent="0.15">
      <c r="A28" s="93"/>
      <c r="B28" s="87"/>
      <c r="C28" s="77" t="s">
        <v>91</v>
      </c>
      <c r="D28" s="78"/>
      <c r="E28" s="79"/>
      <c r="F28" s="71" t="s">
        <v>182</v>
      </c>
      <c r="G28" s="72"/>
      <c r="H28" s="72"/>
      <c r="I28" s="72"/>
      <c r="J28" s="72"/>
      <c r="K28" s="72"/>
      <c r="L28" s="73"/>
      <c r="M28" s="69"/>
      <c r="N28" s="52">
        <v>2</v>
      </c>
      <c r="O28" s="52"/>
      <c r="P28" s="94"/>
      <c r="Q28" s="94"/>
      <c r="R28" s="94"/>
      <c r="S28" s="94"/>
      <c r="T28" s="34"/>
      <c r="U28" s="35"/>
      <c r="V28" s="35"/>
      <c r="W28" s="35"/>
      <c r="X28" s="35"/>
      <c r="Y28" s="35"/>
      <c r="Z28" s="35"/>
      <c r="AA28" s="35"/>
    </row>
    <row r="29" spans="1:27" ht="24" customHeight="1" x14ac:dyDescent="0.15">
      <c r="A29" s="93"/>
      <c r="B29" s="87"/>
      <c r="C29" s="77" t="s">
        <v>92</v>
      </c>
      <c r="D29" s="78"/>
      <c r="E29" s="79"/>
      <c r="F29" s="71" t="s">
        <v>182</v>
      </c>
      <c r="G29" s="72"/>
      <c r="H29" s="72"/>
      <c r="I29" s="72"/>
      <c r="J29" s="72"/>
      <c r="K29" s="72"/>
      <c r="L29" s="73"/>
      <c r="M29" s="69"/>
      <c r="N29" s="52"/>
      <c r="O29" s="52"/>
      <c r="P29" s="94"/>
      <c r="Q29" s="94"/>
      <c r="R29" s="94"/>
      <c r="S29" s="94"/>
      <c r="T29" s="34"/>
      <c r="U29" s="35"/>
      <c r="V29" s="35"/>
      <c r="W29" s="35"/>
      <c r="X29" s="35"/>
      <c r="Y29" s="35"/>
      <c r="Z29" s="35"/>
      <c r="AA29" s="35"/>
    </row>
    <row r="30" spans="1:27" ht="24" customHeight="1" x14ac:dyDescent="0.15">
      <c r="A30" s="93"/>
      <c r="B30" s="87"/>
      <c r="C30" s="77" t="s">
        <v>93</v>
      </c>
      <c r="D30" s="78"/>
      <c r="E30" s="79"/>
      <c r="F30" s="71" t="s">
        <v>182</v>
      </c>
      <c r="G30" s="72"/>
      <c r="H30" s="72"/>
      <c r="I30" s="72"/>
      <c r="J30" s="72"/>
      <c r="K30" s="72"/>
      <c r="L30" s="73"/>
      <c r="M30" s="69"/>
      <c r="N30" s="52"/>
      <c r="O30" s="52"/>
      <c r="P30" s="94"/>
      <c r="Q30" s="94"/>
      <c r="R30" s="94"/>
      <c r="S30" s="94"/>
      <c r="T30" s="34"/>
      <c r="U30" s="35"/>
      <c r="V30" s="35"/>
      <c r="W30" s="35"/>
      <c r="X30" s="35"/>
      <c r="Y30" s="35"/>
      <c r="Z30" s="35"/>
      <c r="AA30" s="35"/>
    </row>
    <row r="31" spans="1:27" ht="24" customHeight="1" x14ac:dyDescent="0.15">
      <c r="A31" s="93"/>
      <c r="B31" s="87"/>
      <c r="C31" s="77" t="s">
        <v>94</v>
      </c>
      <c r="D31" s="78"/>
      <c r="E31" s="79"/>
      <c r="F31" s="71" t="s">
        <v>183</v>
      </c>
      <c r="G31" s="72"/>
      <c r="H31" s="72"/>
      <c r="I31" s="72"/>
      <c r="J31" s="72"/>
      <c r="K31" s="72"/>
      <c r="L31" s="73"/>
      <c r="M31" s="69"/>
      <c r="N31" s="52"/>
      <c r="O31" s="52"/>
      <c r="P31" s="94"/>
      <c r="Q31" s="94"/>
      <c r="R31" s="94"/>
      <c r="S31" s="94"/>
      <c r="T31" s="34"/>
      <c r="U31" s="35"/>
      <c r="V31" s="35"/>
      <c r="W31" s="35"/>
      <c r="X31" s="35"/>
      <c r="Y31" s="35"/>
      <c r="Z31" s="35"/>
      <c r="AA31" s="35"/>
    </row>
    <row r="32" spans="1:27" ht="24" customHeight="1" x14ac:dyDescent="0.15">
      <c r="A32" s="93"/>
      <c r="B32" s="87"/>
      <c r="C32" s="77" t="s">
        <v>95</v>
      </c>
      <c r="D32" s="78"/>
      <c r="E32" s="79"/>
      <c r="F32" s="71" t="s">
        <v>183</v>
      </c>
      <c r="G32" s="72"/>
      <c r="H32" s="72"/>
      <c r="I32" s="72"/>
      <c r="J32" s="72"/>
      <c r="K32" s="72"/>
      <c r="L32" s="73"/>
      <c r="M32" s="69"/>
      <c r="N32" s="52"/>
      <c r="O32" s="52"/>
      <c r="P32" s="94"/>
      <c r="Q32" s="94"/>
      <c r="R32" s="94"/>
      <c r="S32" s="94"/>
      <c r="T32" s="34"/>
      <c r="U32" s="35"/>
      <c r="V32" s="35"/>
      <c r="W32" s="35"/>
      <c r="X32" s="35"/>
      <c r="Y32" s="35"/>
      <c r="Z32" s="35"/>
      <c r="AA32" s="35"/>
    </row>
    <row r="33" spans="1:27" ht="24" customHeight="1" x14ac:dyDescent="0.15">
      <c r="A33" s="93"/>
      <c r="B33" s="87"/>
      <c r="C33" s="77" t="s">
        <v>96</v>
      </c>
      <c r="D33" s="78"/>
      <c r="E33" s="79"/>
      <c r="F33" s="74" t="s">
        <v>184</v>
      </c>
      <c r="G33" s="75"/>
      <c r="H33" s="75"/>
      <c r="I33" s="75"/>
      <c r="J33" s="75"/>
      <c r="K33" s="75"/>
      <c r="L33" s="76"/>
      <c r="M33" s="70"/>
      <c r="N33" s="52"/>
      <c r="O33" s="52"/>
      <c r="P33" s="94"/>
      <c r="Q33" s="94"/>
      <c r="R33" s="94"/>
      <c r="S33" s="94"/>
      <c r="T33" s="34"/>
      <c r="U33" s="35"/>
      <c r="V33" s="35"/>
      <c r="W33" s="35"/>
      <c r="X33" s="35"/>
      <c r="Y33" s="35"/>
      <c r="Z33" s="35"/>
      <c r="AA33" s="35"/>
    </row>
    <row r="34" spans="1:27" ht="24" customHeight="1" x14ac:dyDescent="0.15">
      <c r="A34" s="93"/>
      <c r="B34" s="87"/>
      <c r="C34" s="87" t="s">
        <v>97</v>
      </c>
      <c r="D34" s="87"/>
      <c r="E34" s="87"/>
      <c r="F34" s="47"/>
      <c r="G34" s="47"/>
      <c r="H34" s="47"/>
      <c r="I34" s="47"/>
      <c r="J34" s="47"/>
      <c r="K34" s="47"/>
      <c r="L34" s="47"/>
      <c r="M34" s="47"/>
      <c r="N34" s="47">
        <v>14</v>
      </c>
      <c r="O34" s="47">
        <v>224</v>
      </c>
      <c r="P34" s="47">
        <v>224</v>
      </c>
      <c r="Q34" s="47"/>
      <c r="R34" s="47"/>
      <c r="S34" s="48"/>
      <c r="T34" s="34"/>
      <c r="U34" s="54"/>
      <c r="V34" s="35"/>
      <c r="W34" s="35"/>
      <c r="X34" s="35"/>
      <c r="Y34" s="35"/>
      <c r="Z34" s="35"/>
      <c r="AA34" s="35"/>
    </row>
    <row r="35" spans="1:27" ht="24" customHeight="1" x14ac:dyDescent="0.15">
      <c r="A35" s="93" t="s">
        <v>163</v>
      </c>
      <c r="B35" s="92" t="s">
        <v>164</v>
      </c>
      <c r="C35" s="48">
        <v>22</v>
      </c>
      <c r="D35" s="48" t="s">
        <v>47</v>
      </c>
      <c r="E35" s="5" t="s">
        <v>109</v>
      </c>
      <c r="F35" s="6" t="s">
        <v>22</v>
      </c>
      <c r="G35" s="6"/>
      <c r="H35" s="6">
        <v>3</v>
      </c>
      <c r="I35" s="6" t="s">
        <v>22</v>
      </c>
      <c r="J35" s="6" t="s">
        <v>22</v>
      </c>
      <c r="K35" s="6" t="s">
        <v>22</v>
      </c>
      <c r="L35" s="6" t="s">
        <v>22</v>
      </c>
      <c r="M35" s="6" t="s">
        <v>22</v>
      </c>
      <c r="N35" s="6">
        <v>3</v>
      </c>
      <c r="O35" s="6">
        <v>48</v>
      </c>
      <c r="P35" s="6">
        <v>48</v>
      </c>
      <c r="Q35" s="6"/>
      <c r="R35" s="6" t="s">
        <v>18</v>
      </c>
      <c r="S35" s="6" t="s">
        <v>4</v>
      </c>
      <c r="T35" s="34"/>
      <c r="U35" s="54"/>
      <c r="V35" s="35"/>
      <c r="W35" s="35"/>
      <c r="X35" s="35"/>
      <c r="Y35" s="35"/>
      <c r="Z35" s="35"/>
      <c r="AA35" s="35"/>
    </row>
    <row r="36" spans="1:27" ht="24" customHeight="1" x14ac:dyDescent="0.15">
      <c r="A36" s="93"/>
      <c r="B36" s="92"/>
      <c r="C36" s="48">
        <v>23</v>
      </c>
      <c r="D36" s="48" t="s">
        <v>48</v>
      </c>
      <c r="E36" s="5" t="s">
        <v>110</v>
      </c>
      <c r="F36" s="6" t="s">
        <v>22</v>
      </c>
      <c r="G36" s="6" t="s">
        <v>22</v>
      </c>
      <c r="H36" s="6">
        <v>2</v>
      </c>
      <c r="I36" s="6" t="s">
        <v>22</v>
      </c>
      <c r="J36" s="6" t="s">
        <v>22</v>
      </c>
      <c r="K36" s="6" t="s">
        <v>22</v>
      </c>
      <c r="L36" s="6" t="s">
        <v>22</v>
      </c>
      <c r="M36" s="6" t="s">
        <v>22</v>
      </c>
      <c r="N36" s="6">
        <v>2</v>
      </c>
      <c r="O36" s="6">
        <f t="shared" ref="O36:O42" si="1">N36*16</f>
        <v>32</v>
      </c>
      <c r="P36" s="6">
        <v>32</v>
      </c>
      <c r="Q36" s="6"/>
      <c r="R36" s="6" t="s">
        <v>19</v>
      </c>
      <c r="S36" s="6" t="s">
        <v>165</v>
      </c>
      <c r="T36" s="34"/>
      <c r="U36" s="54"/>
      <c r="V36" s="35"/>
      <c r="W36" s="35"/>
      <c r="X36" s="35"/>
      <c r="Y36" s="35"/>
      <c r="Z36" s="35"/>
      <c r="AA36" s="35"/>
    </row>
    <row r="37" spans="1:27" ht="36.75" customHeight="1" x14ac:dyDescent="0.15">
      <c r="A37" s="93"/>
      <c r="B37" s="92"/>
      <c r="C37" s="48">
        <v>24</v>
      </c>
      <c r="D37" s="47" t="s">
        <v>128</v>
      </c>
      <c r="E37" s="59" t="s">
        <v>152</v>
      </c>
      <c r="F37" s="6" t="s">
        <v>22</v>
      </c>
      <c r="G37" s="6" t="s">
        <v>22</v>
      </c>
      <c r="H37" s="6" t="s">
        <v>36</v>
      </c>
      <c r="I37" s="6"/>
      <c r="J37" s="6" t="s">
        <v>22</v>
      </c>
      <c r="K37" s="6" t="s">
        <v>22</v>
      </c>
      <c r="L37" s="6" t="s">
        <v>22</v>
      </c>
      <c r="M37" s="6" t="s">
        <v>22</v>
      </c>
      <c r="N37" s="6">
        <v>3</v>
      </c>
      <c r="O37" s="6">
        <f t="shared" si="1"/>
        <v>48</v>
      </c>
      <c r="P37" s="6">
        <v>32</v>
      </c>
      <c r="Q37" s="6">
        <v>16</v>
      </c>
      <c r="R37" s="6" t="s">
        <v>11</v>
      </c>
      <c r="S37" s="6" t="s">
        <v>166</v>
      </c>
      <c r="T37" s="34"/>
      <c r="U37" s="54"/>
      <c r="V37" s="35"/>
      <c r="W37" s="35"/>
      <c r="X37" s="35"/>
      <c r="Y37" s="35"/>
      <c r="Z37" s="35"/>
      <c r="AA37" s="35"/>
    </row>
    <row r="38" spans="1:27" ht="38.25" customHeight="1" x14ac:dyDescent="0.15">
      <c r="A38" s="93"/>
      <c r="B38" s="92"/>
      <c r="C38" s="48">
        <v>25</v>
      </c>
      <c r="D38" s="47" t="s">
        <v>49</v>
      </c>
      <c r="E38" s="5" t="s">
        <v>151</v>
      </c>
      <c r="F38" s="6" t="s">
        <v>22</v>
      </c>
      <c r="G38" s="6" t="s">
        <v>22</v>
      </c>
      <c r="H38" s="6" t="s">
        <v>22</v>
      </c>
      <c r="I38" s="6" t="s">
        <v>37</v>
      </c>
      <c r="J38" s="6" t="s">
        <v>22</v>
      </c>
      <c r="K38" s="6" t="s">
        <v>22</v>
      </c>
      <c r="L38" s="6" t="s">
        <v>22</v>
      </c>
      <c r="M38" s="6" t="s">
        <v>22</v>
      </c>
      <c r="N38" s="6">
        <v>4</v>
      </c>
      <c r="O38" s="6">
        <f t="shared" si="1"/>
        <v>64</v>
      </c>
      <c r="P38" s="6">
        <v>48</v>
      </c>
      <c r="Q38" s="6">
        <v>16</v>
      </c>
      <c r="R38" s="6" t="s">
        <v>11</v>
      </c>
      <c r="S38" s="6" t="s">
        <v>4</v>
      </c>
      <c r="T38" s="34"/>
      <c r="U38" s="54"/>
      <c r="V38" s="35"/>
      <c r="W38" s="35"/>
      <c r="X38" s="35"/>
      <c r="Y38" s="35"/>
      <c r="Z38" s="35"/>
      <c r="AA38" s="35"/>
    </row>
    <row r="39" spans="1:27" ht="24" customHeight="1" x14ac:dyDescent="0.15">
      <c r="A39" s="93"/>
      <c r="B39" s="92"/>
      <c r="C39" s="48">
        <v>26</v>
      </c>
      <c r="D39" s="47" t="s">
        <v>50</v>
      </c>
      <c r="E39" s="5" t="s">
        <v>111</v>
      </c>
      <c r="F39" s="6" t="s">
        <v>22</v>
      </c>
      <c r="G39" s="6"/>
      <c r="H39" s="6" t="s">
        <v>22</v>
      </c>
      <c r="I39" s="6">
        <v>3</v>
      </c>
      <c r="J39" s="6" t="s">
        <v>22</v>
      </c>
      <c r="K39" s="6" t="s">
        <v>22</v>
      </c>
      <c r="L39" s="6" t="s">
        <v>22</v>
      </c>
      <c r="M39" s="6" t="s">
        <v>38</v>
      </c>
      <c r="N39" s="6">
        <v>3</v>
      </c>
      <c r="O39" s="6">
        <f t="shared" si="1"/>
        <v>48</v>
      </c>
      <c r="P39" s="6">
        <v>48</v>
      </c>
      <c r="Q39" s="6"/>
      <c r="R39" s="6" t="s">
        <v>20</v>
      </c>
      <c r="S39" s="6" t="s">
        <v>4</v>
      </c>
      <c r="T39" s="34"/>
      <c r="U39" s="54"/>
      <c r="V39" s="35"/>
      <c r="W39" s="35"/>
      <c r="X39" s="35"/>
      <c r="Y39" s="35"/>
      <c r="Z39" s="35"/>
      <c r="AA39" s="35"/>
    </row>
    <row r="40" spans="1:27" ht="24" customHeight="1" x14ac:dyDescent="0.15">
      <c r="A40" s="93"/>
      <c r="B40" s="92"/>
      <c r="C40" s="48">
        <v>27</v>
      </c>
      <c r="D40" s="47" t="s">
        <v>51</v>
      </c>
      <c r="E40" s="5" t="s">
        <v>112</v>
      </c>
      <c r="F40" s="6" t="s">
        <v>22</v>
      </c>
      <c r="G40" s="6" t="s">
        <v>22</v>
      </c>
      <c r="H40" s="6" t="s">
        <v>22</v>
      </c>
      <c r="I40" s="6">
        <v>3</v>
      </c>
      <c r="J40" s="6"/>
      <c r="K40" s="6" t="s">
        <v>22</v>
      </c>
      <c r="L40" s="6" t="s">
        <v>22</v>
      </c>
      <c r="M40" s="6"/>
      <c r="N40" s="6">
        <v>3</v>
      </c>
      <c r="O40" s="6">
        <f t="shared" si="1"/>
        <v>48</v>
      </c>
      <c r="P40" s="6">
        <v>48</v>
      </c>
      <c r="Q40" s="6"/>
      <c r="R40" s="6" t="s">
        <v>21</v>
      </c>
      <c r="S40" s="6" t="s">
        <v>4</v>
      </c>
      <c r="T40" s="34"/>
      <c r="U40" s="35"/>
      <c r="V40" s="35"/>
      <c r="W40" s="35"/>
      <c r="X40" s="35"/>
      <c r="Y40" s="35"/>
      <c r="Z40" s="35"/>
      <c r="AA40" s="35"/>
    </row>
    <row r="41" spans="1:27" ht="36.75" customHeight="1" x14ac:dyDescent="0.15">
      <c r="A41" s="93"/>
      <c r="B41" s="92"/>
      <c r="C41" s="48">
        <v>28</v>
      </c>
      <c r="D41" s="47" t="s">
        <v>52</v>
      </c>
      <c r="E41" s="5" t="s">
        <v>113</v>
      </c>
      <c r="F41" s="6" t="s">
        <v>22</v>
      </c>
      <c r="G41" s="6" t="s">
        <v>22</v>
      </c>
      <c r="H41" s="6" t="s">
        <v>22</v>
      </c>
      <c r="I41" s="6" t="s">
        <v>22</v>
      </c>
      <c r="J41" s="6" t="s">
        <v>37</v>
      </c>
      <c r="K41" s="6" t="s">
        <v>22</v>
      </c>
      <c r="L41" s="6" t="s">
        <v>22</v>
      </c>
      <c r="M41" s="6" t="s">
        <v>22</v>
      </c>
      <c r="N41" s="6">
        <v>4</v>
      </c>
      <c r="O41" s="6">
        <f t="shared" si="1"/>
        <v>64</v>
      </c>
      <c r="P41" s="6">
        <v>48</v>
      </c>
      <c r="Q41" s="6">
        <v>16</v>
      </c>
      <c r="R41" s="6" t="s">
        <v>11</v>
      </c>
      <c r="S41" s="6" t="s">
        <v>4</v>
      </c>
      <c r="T41" s="34"/>
      <c r="U41" s="35"/>
      <c r="V41" s="35"/>
      <c r="W41" s="35"/>
      <c r="X41" s="35"/>
      <c r="Y41" s="35"/>
      <c r="Z41" s="35"/>
      <c r="AA41" s="35"/>
    </row>
    <row r="42" spans="1:27" ht="24" customHeight="1" x14ac:dyDescent="0.15">
      <c r="A42" s="93"/>
      <c r="B42" s="92"/>
      <c r="C42" s="48">
        <v>29</v>
      </c>
      <c r="D42" s="47" t="s">
        <v>60</v>
      </c>
      <c r="E42" s="5" t="s">
        <v>114</v>
      </c>
      <c r="F42" s="6" t="s">
        <v>22</v>
      </c>
      <c r="G42" s="6" t="s">
        <v>22</v>
      </c>
      <c r="H42" s="6" t="s">
        <v>22</v>
      </c>
      <c r="I42" s="6" t="s">
        <v>22</v>
      </c>
      <c r="J42" s="6">
        <v>3</v>
      </c>
      <c r="K42" s="6" t="s">
        <v>22</v>
      </c>
      <c r="L42" s="6" t="s">
        <v>22</v>
      </c>
      <c r="M42" s="6" t="s">
        <v>22</v>
      </c>
      <c r="N42" s="6">
        <v>3</v>
      </c>
      <c r="O42" s="6">
        <f t="shared" si="1"/>
        <v>48</v>
      </c>
      <c r="P42" s="6">
        <v>48</v>
      </c>
      <c r="Q42" s="6"/>
      <c r="R42" s="6" t="s">
        <v>11</v>
      </c>
      <c r="S42" s="6" t="s">
        <v>4</v>
      </c>
      <c r="T42" s="34"/>
      <c r="U42" s="35"/>
      <c r="V42" s="35"/>
      <c r="W42" s="35"/>
      <c r="X42" s="35"/>
      <c r="Y42" s="35"/>
      <c r="Z42" s="35"/>
      <c r="AA42" s="35"/>
    </row>
    <row r="43" spans="1:27" ht="24" customHeight="1" x14ac:dyDescent="0.15">
      <c r="A43" s="93"/>
      <c r="B43" s="92"/>
      <c r="C43" s="87" t="s">
        <v>97</v>
      </c>
      <c r="D43" s="87"/>
      <c r="E43" s="87"/>
      <c r="F43" s="47"/>
      <c r="G43" s="47"/>
      <c r="H43" s="47">
        <f>SUM(H35:H42)+3</f>
        <v>8</v>
      </c>
      <c r="I43" s="47">
        <f>SUM(I35:I42)+4</f>
        <v>10</v>
      </c>
      <c r="J43" s="47">
        <f>SUM(J35:J42)+4</f>
        <v>7</v>
      </c>
      <c r="K43" s="47"/>
      <c r="L43" s="47"/>
      <c r="M43" s="47"/>
      <c r="N43" s="47">
        <f t="shared" ref="N43:Q43" si="2">SUM(N35:N42)</f>
        <v>25</v>
      </c>
      <c r="O43" s="47">
        <f t="shared" si="2"/>
        <v>400</v>
      </c>
      <c r="P43" s="47">
        <f t="shared" si="2"/>
        <v>352</v>
      </c>
      <c r="Q43" s="47">
        <f t="shared" si="2"/>
        <v>48</v>
      </c>
      <c r="R43" s="47"/>
      <c r="S43" s="47"/>
      <c r="T43" s="34"/>
      <c r="U43" s="35"/>
      <c r="V43" s="35"/>
      <c r="W43" s="35"/>
      <c r="X43" s="35"/>
      <c r="Y43" s="35"/>
      <c r="Z43" s="35"/>
      <c r="AA43" s="35"/>
    </row>
    <row r="44" spans="1:27" ht="36" customHeight="1" x14ac:dyDescent="0.15">
      <c r="A44" s="93"/>
      <c r="B44" s="91" t="s">
        <v>167</v>
      </c>
      <c r="C44" s="48">
        <v>30</v>
      </c>
      <c r="D44" s="48" t="s">
        <v>139</v>
      </c>
      <c r="E44" s="5" t="s">
        <v>115</v>
      </c>
      <c r="F44" s="47"/>
      <c r="G44" s="47" t="s">
        <v>59</v>
      </c>
      <c r="H44" s="47"/>
      <c r="I44" s="47"/>
      <c r="J44" s="47"/>
      <c r="K44" s="47"/>
      <c r="L44" s="47"/>
      <c r="M44" s="47"/>
      <c r="N44" s="47">
        <v>3</v>
      </c>
      <c r="O44" s="6">
        <f t="shared" ref="O44:O45" si="3">N44*16</f>
        <v>48</v>
      </c>
      <c r="P44" s="6">
        <v>32</v>
      </c>
      <c r="Q44" s="6">
        <v>16</v>
      </c>
      <c r="R44" s="6" t="s">
        <v>11</v>
      </c>
      <c r="S44" s="6" t="s">
        <v>4</v>
      </c>
      <c r="T44" s="34"/>
      <c r="U44" s="35"/>
      <c r="V44" s="35"/>
      <c r="W44" s="35"/>
      <c r="X44" s="35"/>
      <c r="Y44" s="35"/>
      <c r="Z44" s="35"/>
      <c r="AA44" s="35"/>
    </row>
    <row r="45" spans="1:27" ht="24" customHeight="1" x14ac:dyDescent="0.15">
      <c r="A45" s="93"/>
      <c r="B45" s="91"/>
      <c r="C45" s="48">
        <v>31</v>
      </c>
      <c r="D45" s="48" t="s">
        <v>150</v>
      </c>
      <c r="E45" s="5" t="s">
        <v>116</v>
      </c>
      <c r="F45" s="47"/>
      <c r="G45" s="47"/>
      <c r="H45" s="47" t="s">
        <v>53</v>
      </c>
      <c r="I45" s="47"/>
      <c r="J45" s="47"/>
      <c r="K45" s="47"/>
      <c r="L45" s="47"/>
      <c r="M45" s="47"/>
      <c r="N45" s="47">
        <v>4</v>
      </c>
      <c r="O45" s="6">
        <f t="shared" si="3"/>
        <v>64</v>
      </c>
      <c r="P45" s="6">
        <v>48</v>
      </c>
      <c r="Q45" s="6">
        <v>16</v>
      </c>
      <c r="R45" s="6" t="s">
        <v>11</v>
      </c>
      <c r="S45" s="6" t="s">
        <v>4</v>
      </c>
      <c r="T45" s="34"/>
      <c r="U45" s="35"/>
      <c r="V45" s="35"/>
      <c r="W45" s="35"/>
      <c r="X45" s="35"/>
      <c r="Y45" s="35"/>
      <c r="Z45" s="35"/>
      <c r="AA45" s="35"/>
    </row>
    <row r="46" spans="1:27" ht="24" customHeight="1" x14ac:dyDescent="0.15">
      <c r="A46" s="93"/>
      <c r="B46" s="91"/>
      <c r="C46" s="48">
        <v>32</v>
      </c>
      <c r="D46" s="6" t="s">
        <v>140</v>
      </c>
      <c r="E46" s="5" t="s">
        <v>117</v>
      </c>
      <c r="F46" s="48"/>
      <c r="G46" s="48"/>
      <c r="H46" s="48"/>
      <c r="I46" s="48" t="s">
        <v>45</v>
      </c>
      <c r="J46" s="47"/>
      <c r="K46" s="48"/>
      <c r="L46" s="48"/>
      <c r="M46" s="48"/>
      <c r="N46" s="48">
        <v>3</v>
      </c>
      <c r="O46" s="6">
        <f t="shared" ref="O46:O50" si="4">N46*16</f>
        <v>48</v>
      </c>
      <c r="P46" s="6">
        <v>32</v>
      </c>
      <c r="Q46" s="6">
        <v>16</v>
      </c>
      <c r="R46" s="6" t="s">
        <v>11</v>
      </c>
      <c r="S46" s="6" t="s">
        <v>2</v>
      </c>
      <c r="T46" s="34"/>
      <c r="U46" s="35"/>
      <c r="V46" s="35"/>
      <c r="W46" s="35"/>
      <c r="X46" s="35"/>
      <c r="Y46" s="35"/>
      <c r="Z46" s="35"/>
      <c r="AA46" s="35"/>
    </row>
    <row r="47" spans="1:27" s="39" customFormat="1" ht="35.25" x14ac:dyDescent="0.15">
      <c r="A47" s="93"/>
      <c r="B47" s="91"/>
      <c r="C47" s="48">
        <v>33</v>
      </c>
      <c r="D47" s="6" t="s">
        <v>135</v>
      </c>
      <c r="E47" s="5" t="s">
        <v>136</v>
      </c>
      <c r="F47" s="47"/>
      <c r="G47" s="47"/>
      <c r="H47" s="47"/>
      <c r="I47" s="47"/>
      <c r="J47" s="47" t="s">
        <v>40</v>
      </c>
      <c r="K47" s="47"/>
      <c r="L47" s="47"/>
      <c r="M47" s="47"/>
      <c r="N47" s="47">
        <v>3</v>
      </c>
      <c r="O47" s="6">
        <f t="shared" si="4"/>
        <v>48</v>
      </c>
      <c r="P47" s="6">
        <v>32</v>
      </c>
      <c r="Q47" s="6">
        <v>16</v>
      </c>
      <c r="R47" s="6" t="s">
        <v>11</v>
      </c>
      <c r="S47" s="6" t="s">
        <v>2</v>
      </c>
      <c r="T47" s="37"/>
      <c r="U47" s="38"/>
      <c r="V47" s="38"/>
      <c r="W47" s="38"/>
      <c r="X47" s="38"/>
      <c r="Y47" s="38"/>
      <c r="Z47" s="38"/>
      <c r="AA47" s="38"/>
    </row>
    <row r="48" spans="1:27" ht="36" customHeight="1" x14ac:dyDescent="0.15">
      <c r="A48" s="93"/>
      <c r="B48" s="91"/>
      <c r="C48" s="48">
        <v>34</v>
      </c>
      <c r="D48" s="47" t="s">
        <v>55</v>
      </c>
      <c r="E48" s="5" t="s">
        <v>119</v>
      </c>
      <c r="F48" s="48"/>
      <c r="G48" s="48"/>
      <c r="H48" s="48"/>
      <c r="I48" s="48"/>
      <c r="J48" s="47" t="s">
        <v>17</v>
      </c>
      <c r="K48" s="48"/>
      <c r="L48" s="48"/>
      <c r="M48" s="48"/>
      <c r="N48" s="48">
        <v>3</v>
      </c>
      <c r="O48" s="48">
        <f t="shared" si="4"/>
        <v>48</v>
      </c>
      <c r="P48" s="48">
        <v>32</v>
      </c>
      <c r="Q48" s="47">
        <v>16</v>
      </c>
      <c r="R48" s="6" t="s">
        <v>11</v>
      </c>
      <c r="S48" s="6" t="s">
        <v>2</v>
      </c>
      <c r="T48" s="34"/>
      <c r="U48" s="35"/>
      <c r="V48" s="35"/>
      <c r="W48" s="35"/>
      <c r="X48" s="35"/>
      <c r="Y48" s="35"/>
      <c r="Z48" s="35"/>
      <c r="AA48" s="35"/>
    </row>
    <row r="49" spans="1:27" ht="36" customHeight="1" x14ac:dyDescent="0.15">
      <c r="A49" s="93"/>
      <c r="B49" s="91"/>
      <c r="C49" s="48">
        <v>35</v>
      </c>
      <c r="D49" s="6" t="s">
        <v>145</v>
      </c>
      <c r="E49" s="5" t="s">
        <v>148</v>
      </c>
      <c r="F49" s="48"/>
      <c r="G49" s="48"/>
      <c r="H49" s="48"/>
      <c r="I49" s="48"/>
      <c r="J49" s="48"/>
      <c r="K49" s="47" t="s">
        <v>39</v>
      </c>
      <c r="L49" s="48"/>
      <c r="M49" s="48"/>
      <c r="N49" s="48">
        <v>3</v>
      </c>
      <c r="O49" s="6">
        <f t="shared" si="4"/>
        <v>48</v>
      </c>
      <c r="P49" s="6">
        <v>32</v>
      </c>
      <c r="Q49" s="6">
        <v>16</v>
      </c>
      <c r="R49" s="6" t="s">
        <v>11</v>
      </c>
      <c r="S49" s="6" t="s">
        <v>2</v>
      </c>
      <c r="T49" s="34"/>
      <c r="U49" s="35"/>
      <c r="V49" s="35"/>
      <c r="W49" s="35"/>
      <c r="X49" s="35"/>
      <c r="Y49" s="35"/>
      <c r="Z49" s="35"/>
      <c r="AA49" s="35"/>
    </row>
    <row r="50" spans="1:27" ht="36" customHeight="1" x14ac:dyDescent="0.15">
      <c r="A50" s="93"/>
      <c r="B50" s="91"/>
      <c r="C50" s="48">
        <v>36</v>
      </c>
      <c r="D50" s="6" t="s">
        <v>179</v>
      </c>
      <c r="E50" s="5" t="s">
        <v>126</v>
      </c>
      <c r="F50" s="48"/>
      <c r="G50" s="48"/>
      <c r="H50" s="48"/>
      <c r="I50" s="48"/>
      <c r="J50" s="48"/>
      <c r="K50" s="48" t="s">
        <v>17</v>
      </c>
      <c r="L50" s="48"/>
      <c r="M50" s="48"/>
      <c r="N50" s="48">
        <v>3</v>
      </c>
      <c r="O50" s="6">
        <f t="shared" si="4"/>
        <v>48</v>
      </c>
      <c r="P50" s="6">
        <v>32</v>
      </c>
      <c r="Q50" s="6">
        <v>16</v>
      </c>
      <c r="R50" s="6" t="s">
        <v>11</v>
      </c>
      <c r="S50" s="6" t="s">
        <v>2</v>
      </c>
      <c r="T50" s="34"/>
      <c r="U50" s="35"/>
      <c r="V50" s="35"/>
      <c r="W50" s="60"/>
      <c r="X50" s="60"/>
      <c r="Y50" s="60"/>
      <c r="Z50" s="60"/>
      <c r="AA50" s="35"/>
    </row>
    <row r="51" spans="1:27" ht="24" customHeight="1" x14ac:dyDescent="0.15">
      <c r="A51" s="93"/>
      <c r="B51" s="91"/>
      <c r="C51" s="87" t="s">
        <v>97</v>
      </c>
      <c r="D51" s="87"/>
      <c r="E51" s="87"/>
      <c r="F51" s="48"/>
      <c r="G51" s="6">
        <v>3</v>
      </c>
      <c r="H51" s="6">
        <v>4</v>
      </c>
      <c r="I51" s="6">
        <v>3</v>
      </c>
      <c r="J51" s="6">
        <v>6</v>
      </c>
      <c r="K51" s="6">
        <v>6</v>
      </c>
      <c r="L51" s="47"/>
      <c r="M51" s="47"/>
      <c r="N51" s="47">
        <f>SUM(N44:N50)</f>
        <v>22</v>
      </c>
      <c r="O51" s="47">
        <f t="shared" ref="O51:Q51" si="5">SUM(O44:O50)</f>
        <v>352</v>
      </c>
      <c r="P51" s="47">
        <f t="shared" si="5"/>
        <v>240</v>
      </c>
      <c r="Q51" s="47">
        <f t="shared" si="5"/>
        <v>112</v>
      </c>
      <c r="R51" s="48"/>
      <c r="S51" s="48"/>
      <c r="T51" s="34"/>
      <c r="U51" s="35"/>
      <c r="V51" s="35"/>
      <c r="W51" s="53"/>
      <c r="X51" s="54"/>
      <c r="Y51" s="54"/>
      <c r="Z51" s="54"/>
      <c r="AA51" s="35"/>
    </row>
    <row r="52" spans="1:27" ht="58.5" customHeight="1" x14ac:dyDescent="0.15">
      <c r="A52" s="93"/>
      <c r="B52" s="50"/>
      <c r="C52" s="48">
        <v>37</v>
      </c>
      <c r="D52" s="29" t="s">
        <v>141</v>
      </c>
      <c r="E52" s="30" t="s">
        <v>121</v>
      </c>
      <c r="F52" s="48"/>
      <c r="G52" s="48"/>
      <c r="H52" s="47"/>
      <c r="I52" s="6">
        <v>2</v>
      </c>
      <c r="J52" s="40"/>
      <c r="K52" s="6" t="s">
        <v>22</v>
      </c>
      <c r="L52" s="6"/>
      <c r="M52" s="47"/>
      <c r="N52" s="47">
        <v>2</v>
      </c>
      <c r="O52" s="6">
        <v>32</v>
      </c>
      <c r="P52" s="47">
        <v>32</v>
      </c>
      <c r="Q52" s="48"/>
      <c r="R52" s="6" t="s">
        <v>168</v>
      </c>
      <c r="S52" s="6" t="s">
        <v>2</v>
      </c>
      <c r="T52" s="34"/>
      <c r="U52" s="35"/>
      <c r="V52" s="35"/>
      <c r="W52" s="53"/>
      <c r="X52" s="54"/>
      <c r="Y52" s="54"/>
      <c r="Z52" s="54"/>
      <c r="AA52" s="35"/>
    </row>
    <row r="53" spans="1:27" s="43" customFormat="1" ht="41.25" customHeight="1" x14ac:dyDescent="0.15">
      <c r="A53" s="93"/>
      <c r="B53" s="96" t="s">
        <v>169</v>
      </c>
      <c r="C53" s="48">
        <v>38</v>
      </c>
      <c r="D53" s="48" t="s">
        <v>56</v>
      </c>
      <c r="E53" s="5" t="s">
        <v>122</v>
      </c>
      <c r="F53" s="48"/>
      <c r="G53" s="48"/>
      <c r="H53" s="47"/>
      <c r="I53" s="6" t="s">
        <v>23</v>
      </c>
      <c r="J53" s="6"/>
      <c r="K53" s="6" t="s">
        <v>22</v>
      </c>
      <c r="L53" s="6" t="s">
        <v>22</v>
      </c>
      <c r="M53" s="47"/>
      <c r="N53" s="47">
        <v>3</v>
      </c>
      <c r="O53" s="6">
        <f t="shared" ref="O53" si="6">N53*16</f>
        <v>48</v>
      </c>
      <c r="P53" s="6">
        <v>32</v>
      </c>
      <c r="Q53" s="6">
        <v>16</v>
      </c>
      <c r="R53" s="6" t="s">
        <v>11</v>
      </c>
      <c r="S53" s="6" t="s">
        <v>2</v>
      </c>
      <c r="T53" s="41"/>
      <c r="U53" s="42"/>
      <c r="V53" s="42"/>
      <c r="W53" s="53"/>
      <c r="X53" s="54"/>
      <c r="Y53" s="54"/>
      <c r="Z53" s="54"/>
      <c r="AA53" s="35"/>
    </row>
    <row r="54" spans="1:27" s="64" customFormat="1" ht="39" customHeight="1" x14ac:dyDescent="0.15">
      <c r="A54" s="93"/>
      <c r="B54" s="96"/>
      <c r="C54" s="48">
        <v>39</v>
      </c>
      <c r="D54" s="48" t="s">
        <v>130</v>
      </c>
      <c r="E54" s="51" t="s">
        <v>123</v>
      </c>
      <c r="F54" s="6" t="s">
        <v>22</v>
      </c>
      <c r="G54" s="6" t="s">
        <v>22</v>
      </c>
      <c r="H54" s="6" t="s">
        <v>22</v>
      </c>
      <c r="I54" s="6" t="s">
        <v>43</v>
      </c>
      <c r="J54" s="6" t="s">
        <v>22</v>
      </c>
      <c r="K54" s="61"/>
      <c r="L54" s="6"/>
      <c r="M54" s="6" t="s">
        <v>22</v>
      </c>
      <c r="N54" s="6">
        <v>3</v>
      </c>
      <c r="O54" s="6">
        <f>16*N54</f>
        <v>48</v>
      </c>
      <c r="P54" s="6">
        <v>32</v>
      </c>
      <c r="Q54" s="6">
        <v>16</v>
      </c>
      <c r="R54" s="6" t="s">
        <v>168</v>
      </c>
      <c r="S54" s="6" t="s">
        <v>2</v>
      </c>
      <c r="T54" s="62"/>
      <c r="U54" s="63"/>
      <c r="V54" s="63"/>
      <c r="W54" s="53"/>
      <c r="X54" s="54"/>
      <c r="Y54" s="54"/>
      <c r="Z54" s="54"/>
      <c r="AA54" s="35"/>
    </row>
    <row r="55" spans="1:27" ht="40.5" customHeight="1" x14ac:dyDescent="0.15">
      <c r="A55" s="93"/>
      <c r="B55" s="96"/>
      <c r="C55" s="48">
        <v>40</v>
      </c>
      <c r="D55" s="6" t="s">
        <v>142</v>
      </c>
      <c r="E55" s="5" t="s">
        <v>124</v>
      </c>
      <c r="F55" s="48"/>
      <c r="G55" s="48"/>
      <c r="H55" s="47"/>
      <c r="I55" s="40"/>
      <c r="J55" s="6">
        <v>2</v>
      </c>
      <c r="K55" s="6" t="s">
        <v>22</v>
      </c>
      <c r="L55" s="6" t="s">
        <v>22</v>
      </c>
      <c r="M55" s="47"/>
      <c r="N55" s="47">
        <v>2</v>
      </c>
      <c r="O55" s="6">
        <v>32</v>
      </c>
      <c r="P55" s="47">
        <v>32</v>
      </c>
      <c r="Q55" s="48"/>
      <c r="R55" s="6" t="s">
        <v>11</v>
      </c>
      <c r="S55" s="6" t="s">
        <v>2</v>
      </c>
      <c r="T55" s="34"/>
      <c r="U55" s="35"/>
      <c r="V55" s="35"/>
      <c r="W55" s="53"/>
      <c r="X55" s="54"/>
      <c r="Y55" s="54"/>
      <c r="Z55" s="54"/>
      <c r="AA55" s="35"/>
    </row>
    <row r="56" spans="1:27" s="43" customFormat="1" ht="38.25" customHeight="1" x14ac:dyDescent="0.15">
      <c r="A56" s="93"/>
      <c r="B56" s="96"/>
      <c r="C56" s="48">
        <v>41</v>
      </c>
      <c r="D56" s="65" t="s">
        <v>131</v>
      </c>
      <c r="E56" s="5" t="s">
        <v>102</v>
      </c>
      <c r="F56" s="48"/>
      <c r="G56" s="48"/>
      <c r="H56" s="47"/>
      <c r="I56" s="6" t="s">
        <v>22</v>
      </c>
      <c r="J56" s="6" t="s">
        <v>44</v>
      </c>
      <c r="K56" s="6"/>
      <c r="L56" s="6"/>
      <c r="M56" s="47"/>
      <c r="N56" s="47">
        <v>3</v>
      </c>
      <c r="O56" s="6">
        <v>48</v>
      </c>
      <c r="P56" s="47">
        <v>32</v>
      </c>
      <c r="Q56" s="48">
        <v>16</v>
      </c>
      <c r="R56" s="6" t="s">
        <v>168</v>
      </c>
      <c r="S56" s="6" t="s">
        <v>2</v>
      </c>
      <c r="T56" s="41"/>
      <c r="U56" s="42"/>
      <c r="V56" s="42"/>
      <c r="W56" s="53"/>
      <c r="X56" s="54"/>
      <c r="Y56" s="54"/>
      <c r="Z56" s="54"/>
      <c r="AA56" s="35"/>
    </row>
    <row r="57" spans="1:27" s="43" customFormat="1" ht="38.25" customHeight="1" x14ac:dyDescent="0.15">
      <c r="A57" s="93"/>
      <c r="B57" s="96"/>
      <c r="C57" s="48">
        <v>42</v>
      </c>
      <c r="D57" s="6" t="s">
        <v>133</v>
      </c>
      <c r="E57" s="5" t="s">
        <v>132</v>
      </c>
      <c r="F57" s="48"/>
      <c r="G57" s="48"/>
      <c r="H57" s="47"/>
      <c r="I57" s="6"/>
      <c r="J57" s="6" t="s">
        <v>16</v>
      </c>
      <c r="K57" s="40"/>
      <c r="L57" s="6"/>
      <c r="M57" s="47"/>
      <c r="N57" s="47">
        <v>4</v>
      </c>
      <c r="O57" s="6">
        <f t="shared" ref="O57" si="7">N57*16</f>
        <v>64</v>
      </c>
      <c r="P57" s="6">
        <v>32</v>
      </c>
      <c r="Q57" s="6">
        <v>32</v>
      </c>
      <c r="R57" s="6" t="s">
        <v>11</v>
      </c>
      <c r="S57" s="6" t="s">
        <v>2</v>
      </c>
      <c r="T57" s="41"/>
      <c r="U57" s="42"/>
      <c r="V57" s="42"/>
      <c r="W57" s="60"/>
      <c r="X57" s="54"/>
      <c r="Y57" s="54"/>
      <c r="Z57" s="60"/>
      <c r="AA57" s="42"/>
    </row>
    <row r="58" spans="1:27" s="39" customFormat="1" ht="39.75" customHeight="1" x14ac:dyDescent="0.15">
      <c r="A58" s="93"/>
      <c r="B58" s="96"/>
      <c r="C58" s="48">
        <v>43</v>
      </c>
      <c r="D58" s="6" t="s">
        <v>178</v>
      </c>
      <c r="E58" s="5" t="s">
        <v>125</v>
      </c>
      <c r="F58" s="48"/>
      <c r="G58" s="48"/>
      <c r="H58" s="47"/>
      <c r="I58" s="6" t="s">
        <v>22</v>
      </c>
      <c r="J58" s="6"/>
      <c r="K58" s="6" t="s">
        <v>57</v>
      </c>
      <c r="L58" s="40"/>
      <c r="M58" s="47"/>
      <c r="N58" s="6">
        <v>3</v>
      </c>
      <c r="O58" s="6">
        <v>48</v>
      </c>
      <c r="P58" s="6">
        <v>32</v>
      </c>
      <c r="Q58" s="6">
        <v>16</v>
      </c>
      <c r="R58" s="6" t="s">
        <v>168</v>
      </c>
      <c r="S58" s="6" t="s">
        <v>2</v>
      </c>
      <c r="T58" s="37"/>
      <c r="U58" s="38"/>
      <c r="V58" s="38"/>
      <c r="W58" s="38"/>
      <c r="X58" s="38"/>
      <c r="Y58" s="38"/>
      <c r="Z58" s="38"/>
      <c r="AA58" s="38"/>
    </row>
    <row r="59" spans="1:27" s="43" customFormat="1" ht="39.75" customHeight="1" x14ac:dyDescent="0.15">
      <c r="A59" s="93"/>
      <c r="B59" s="96"/>
      <c r="C59" s="48">
        <v>44</v>
      </c>
      <c r="D59" s="47" t="s">
        <v>177</v>
      </c>
      <c r="E59" s="30" t="s">
        <v>180</v>
      </c>
      <c r="F59" s="48"/>
      <c r="G59" s="48"/>
      <c r="H59" s="47"/>
      <c r="I59" s="6"/>
      <c r="J59" s="6"/>
      <c r="K59" s="6" t="s">
        <v>36</v>
      </c>
      <c r="L59" s="6"/>
      <c r="M59" s="47"/>
      <c r="N59" s="47">
        <v>3</v>
      </c>
      <c r="O59" s="6">
        <f t="shared" ref="O59:O62" si="8">N59*16</f>
        <v>48</v>
      </c>
      <c r="P59" s="6">
        <v>32</v>
      </c>
      <c r="Q59" s="6">
        <v>16</v>
      </c>
      <c r="R59" s="6" t="s">
        <v>170</v>
      </c>
      <c r="S59" s="6" t="s">
        <v>2</v>
      </c>
      <c r="T59" s="41"/>
      <c r="U59" s="42"/>
      <c r="V59" s="42"/>
      <c r="W59" s="42"/>
      <c r="X59" s="42"/>
      <c r="Y59" s="42"/>
      <c r="Z59" s="42"/>
      <c r="AA59" s="42"/>
    </row>
    <row r="60" spans="1:27" ht="36" customHeight="1" x14ac:dyDescent="0.15">
      <c r="A60" s="93"/>
      <c r="B60" s="96"/>
      <c r="C60" s="48">
        <v>45</v>
      </c>
      <c r="D60" s="48" t="s">
        <v>143</v>
      </c>
      <c r="E60" s="5" t="s">
        <v>98</v>
      </c>
      <c r="F60" s="48"/>
      <c r="G60" s="48"/>
      <c r="H60" s="47"/>
      <c r="I60" s="6" t="s">
        <v>22</v>
      </c>
      <c r="J60" s="6" t="s">
        <v>22</v>
      </c>
      <c r="K60" s="6" t="s">
        <v>42</v>
      </c>
      <c r="L60" s="6" t="s">
        <v>22</v>
      </c>
      <c r="M60" s="47"/>
      <c r="N60" s="47">
        <v>4</v>
      </c>
      <c r="O60" s="6">
        <f t="shared" si="8"/>
        <v>64</v>
      </c>
      <c r="P60" s="6">
        <v>32</v>
      </c>
      <c r="Q60" s="6">
        <v>32</v>
      </c>
      <c r="R60" s="6" t="s">
        <v>11</v>
      </c>
      <c r="S60" s="6" t="s">
        <v>2</v>
      </c>
      <c r="T60" s="41"/>
      <c r="U60" s="35"/>
      <c r="V60" s="35"/>
      <c r="W60" s="35"/>
      <c r="X60" s="35"/>
      <c r="Y60" s="35"/>
      <c r="Z60" s="35"/>
      <c r="AA60" s="35"/>
    </row>
    <row r="61" spans="1:27" ht="49.5" customHeight="1" x14ac:dyDescent="0.15">
      <c r="A61" s="93"/>
      <c r="B61" s="96"/>
      <c r="C61" s="48">
        <v>46</v>
      </c>
      <c r="D61" s="48" t="s">
        <v>146</v>
      </c>
      <c r="E61" s="5" t="s">
        <v>127</v>
      </c>
      <c r="F61" s="48"/>
      <c r="G61" s="48"/>
      <c r="H61" s="47"/>
      <c r="I61" s="6" t="s">
        <v>22</v>
      </c>
      <c r="J61" s="40"/>
      <c r="K61" s="6"/>
      <c r="L61" s="6" t="s">
        <v>58</v>
      </c>
      <c r="M61" s="47"/>
      <c r="N61" s="47">
        <v>3</v>
      </c>
      <c r="O61" s="6">
        <v>48</v>
      </c>
      <c r="P61" s="47">
        <v>32</v>
      </c>
      <c r="Q61" s="48">
        <v>16</v>
      </c>
      <c r="R61" s="6" t="s">
        <v>168</v>
      </c>
      <c r="S61" s="6" t="s">
        <v>2</v>
      </c>
      <c r="T61" s="41"/>
      <c r="U61" s="35"/>
      <c r="V61" s="35"/>
      <c r="W61" s="35"/>
      <c r="X61" s="35"/>
      <c r="Y61" s="35"/>
      <c r="Z61" s="35"/>
      <c r="AA61" s="35"/>
    </row>
    <row r="62" spans="1:27" s="43" customFormat="1" ht="36.75" customHeight="1" x14ac:dyDescent="0.15">
      <c r="A62" s="93"/>
      <c r="B62" s="96"/>
      <c r="C62" s="48">
        <v>47</v>
      </c>
      <c r="D62" s="48" t="s">
        <v>147</v>
      </c>
      <c r="E62" s="5" t="s">
        <v>134</v>
      </c>
      <c r="F62" s="48"/>
      <c r="G62" s="48"/>
      <c r="H62" s="47"/>
      <c r="I62" s="6" t="s">
        <v>22</v>
      </c>
      <c r="J62" s="6" t="s">
        <v>22</v>
      </c>
      <c r="K62" s="6"/>
      <c r="L62" s="6" t="s">
        <v>41</v>
      </c>
      <c r="M62" s="47"/>
      <c r="N62" s="47">
        <v>3</v>
      </c>
      <c r="O62" s="6">
        <f t="shared" si="8"/>
        <v>48</v>
      </c>
      <c r="P62" s="6">
        <v>32</v>
      </c>
      <c r="Q62" s="6">
        <v>16</v>
      </c>
      <c r="R62" s="6" t="s">
        <v>11</v>
      </c>
      <c r="S62" s="6" t="s">
        <v>2</v>
      </c>
      <c r="T62" s="41"/>
      <c r="U62" s="42"/>
      <c r="V62" s="42"/>
      <c r="W62" s="42"/>
      <c r="X62" s="42"/>
      <c r="Y62" s="42"/>
      <c r="Z62" s="42"/>
      <c r="AA62" s="42"/>
    </row>
    <row r="63" spans="1:27" ht="47.25" customHeight="1" x14ac:dyDescent="0.15">
      <c r="A63" s="93"/>
      <c r="B63" s="96"/>
      <c r="C63" s="48">
        <v>48</v>
      </c>
      <c r="D63" s="48" t="s">
        <v>54</v>
      </c>
      <c r="E63" s="5" t="s">
        <v>118</v>
      </c>
      <c r="F63" s="48"/>
      <c r="G63" s="48"/>
      <c r="H63" s="47"/>
      <c r="I63" s="6" t="s">
        <v>22</v>
      </c>
      <c r="J63" s="6" t="s">
        <v>22</v>
      </c>
      <c r="K63" s="28"/>
      <c r="L63" s="6" t="s">
        <v>15</v>
      </c>
      <c r="M63" s="47"/>
      <c r="N63" s="47">
        <v>3</v>
      </c>
      <c r="O63" s="6">
        <f t="shared" ref="O63:O64" si="9">N63*16</f>
        <v>48</v>
      </c>
      <c r="P63" s="6">
        <v>32</v>
      </c>
      <c r="Q63" s="6">
        <v>16</v>
      </c>
      <c r="R63" s="6" t="s">
        <v>168</v>
      </c>
      <c r="S63" s="46" t="s">
        <v>181</v>
      </c>
      <c r="T63" s="41"/>
      <c r="U63" s="35"/>
      <c r="V63" s="35"/>
      <c r="W63" s="35"/>
      <c r="X63" s="35"/>
      <c r="Y63" s="35"/>
      <c r="Z63" s="35"/>
      <c r="AA63" s="35"/>
    </row>
    <row r="64" spans="1:27" ht="36" customHeight="1" x14ac:dyDescent="0.15">
      <c r="A64" s="93"/>
      <c r="B64" s="96"/>
      <c r="C64" s="48">
        <v>49</v>
      </c>
      <c r="D64" s="6" t="s">
        <v>144</v>
      </c>
      <c r="E64" s="30" t="s">
        <v>137</v>
      </c>
      <c r="F64" s="48"/>
      <c r="G64" s="48"/>
      <c r="H64" s="47"/>
      <c r="I64" s="6"/>
      <c r="J64" s="6"/>
      <c r="K64" s="28"/>
      <c r="L64" s="6">
        <v>2</v>
      </c>
      <c r="M64" s="47"/>
      <c r="N64" s="47">
        <v>2</v>
      </c>
      <c r="O64" s="6">
        <f t="shared" si="9"/>
        <v>32</v>
      </c>
      <c r="P64" s="6">
        <v>32</v>
      </c>
      <c r="Q64" s="6"/>
      <c r="R64" s="6" t="s">
        <v>170</v>
      </c>
      <c r="S64" s="6" t="s">
        <v>2</v>
      </c>
      <c r="T64" s="41"/>
      <c r="U64" s="35"/>
      <c r="V64" s="35"/>
      <c r="W64" s="35"/>
      <c r="X64" s="35"/>
      <c r="Y64" s="35"/>
      <c r="Z64" s="35"/>
      <c r="AA64" s="35"/>
    </row>
    <row r="65" spans="1:27" ht="24" customHeight="1" x14ac:dyDescent="0.15">
      <c r="A65" s="93"/>
      <c r="B65" s="96"/>
      <c r="C65" s="86" t="s">
        <v>87</v>
      </c>
      <c r="D65" s="86"/>
      <c r="E65" s="86"/>
      <c r="F65" s="47"/>
      <c r="G65" s="47"/>
      <c r="H65" s="47"/>
      <c r="I65" s="47">
        <v>8</v>
      </c>
      <c r="J65" s="47">
        <v>9</v>
      </c>
      <c r="K65" s="47">
        <v>10</v>
      </c>
      <c r="L65" s="47">
        <v>11</v>
      </c>
      <c r="M65" s="47"/>
      <c r="N65" s="47">
        <f>SUM(N52:N64)</f>
        <v>38</v>
      </c>
      <c r="O65" s="47">
        <f>SUM(O52:O64)</f>
        <v>608</v>
      </c>
      <c r="P65" s="47">
        <f>SUM(P52:P64)</f>
        <v>416</v>
      </c>
      <c r="Q65" s="47">
        <f>SUM(Q52:Q63)</f>
        <v>192</v>
      </c>
      <c r="R65" s="47"/>
      <c r="S65" s="47"/>
      <c r="T65" s="34"/>
      <c r="U65" s="35"/>
      <c r="V65" s="35"/>
      <c r="W65" s="35"/>
      <c r="X65" s="35"/>
      <c r="Y65" s="35"/>
      <c r="Z65" s="35"/>
      <c r="AA65" s="35"/>
    </row>
    <row r="66" spans="1:27" ht="24" customHeight="1" x14ac:dyDescent="0.15">
      <c r="A66" s="93"/>
      <c r="B66" s="96"/>
      <c r="C66" s="86" t="s">
        <v>99</v>
      </c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34"/>
      <c r="U66" s="35"/>
      <c r="V66" s="35"/>
      <c r="W66" s="35"/>
      <c r="X66" s="35"/>
      <c r="Y66" s="35"/>
      <c r="Z66" s="35"/>
      <c r="AA66" s="35"/>
    </row>
    <row r="67" spans="1:27" ht="24" customHeight="1" x14ac:dyDescent="0.15">
      <c r="A67" s="93"/>
      <c r="B67" s="90" t="s">
        <v>171</v>
      </c>
      <c r="C67" s="90"/>
      <c r="D67" s="90"/>
      <c r="E67" s="90"/>
      <c r="F67" s="49"/>
      <c r="G67" s="49"/>
      <c r="H67" s="49"/>
      <c r="I67" s="49">
        <f t="shared" ref="I67:Q67" si="10">I65</f>
        <v>8</v>
      </c>
      <c r="J67" s="49">
        <f t="shared" si="10"/>
        <v>9</v>
      </c>
      <c r="K67" s="49">
        <f t="shared" si="10"/>
        <v>10</v>
      </c>
      <c r="L67" s="49">
        <f t="shared" si="10"/>
        <v>11</v>
      </c>
      <c r="M67" s="49"/>
      <c r="N67" s="49">
        <f t="shared" si="10"/>
        <v>38</v>
      </c>
      <c r="O67" s="49">
        <f t="shared" si="10"/>
        <v>608</v>
      </c>
      <c r="P67" s="49">
        <f t="shared" si="10"/>
        <v>416</v>
      </c>
      <c r="Q67" s="49">
        <f t="shared" si="10"/>
        <v>192</v>
      </c>
      <c r="R67" s="49"/>
      <c r="S67" s="49"/>
      <c r="T67" s="34"/>
      <c r="U67" s="35"/>
      <c r="V67" s="35"/>
      <c r="W67" s="35"/>
      <c r="X67" s="35"/>
      <c r="Y67" s="35"/>
      <c r="Z67" s="35"/>
      <c r="AA67" s="35"/>
    </row>
    <row r="68" spans="1:27" ht="24" customHeight="1" x14ac:dyDescent="0.15">
      <c r="A68" s="89" t="s">
        <v>172</v>
      </c>
      <c r="B68" s="89"/>
      <c r="C68" s="89"/>
      <c r="D68" s="89"/>
      <c r="E68" s="89"/>
      <c r="F68" s="49">
        <f t="shared" ref="F68:K68" si="11">F25+F43+F51</f>
        <v>21</v>
      </c>
      <c r="G68" s="49">
        <f t="shared" si="11"/>
        <v>23</v>
      </c>
      <c r="H68" s="49">
        <f t="shared" si="11"/>
        <v>25</v>
      </c>
      <c r="I68" s="49">
        <f t="shared" si="11"/>
        <v>19</v>
      </c>
      <c r="J68" s="49">
        <f t="shared" si="11"/>
        <v>13</v>
      </c>
      <c r="K68" s="49">
        <f t="shared" si="11"/>
        <v>6</v>
      </c>
      <c r="L68" s="49"/>
      <c r="M68" s="49"/>
      <c r="N68" s="49">
        <f>N25+N43+N51</f>
        <v>103</v>
      </c>
      <c r="O68" s="49">
        <f>O25+O43+O51</f>
        <v>1712</v>
      </c>
      <c r="P68" s="49">
        <f>P25+P43+P51</f>
        <v>1520</v>
      </c>
      <c r="Q68" s="49">
        <f>Q25+Q43+Q51</f>
        <v>192</v>
      </c>
      <c r="R68" s="49"/>
      <c r="S68" s="47"/>
      <c r="T68" s="34"/>
      <c r="U68" s="35"/>
      <c r="V68" s="35"/>
      <c r="W68" s="35"/>
      <c r="X68" s="35"/>
      <c r="Y68" s="35"/>
      <c r="Z68" s="35"/>
      <c r="AA68" s="35"/>
    </row>
    <row r="69" spans="1:27" ht="53.25" customHeight="1" x14ac:dyDescent="0.15">
      <c r="A69" s="93" t="s">
        <v>173</v>
      </c>
      <c r="B69" s="93" t="s">
        <v>174</v>
      </c>
      <c r="C69" s="87" t="s">
        <v>175</v>
      </c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34"/>
      <c r="U69" s="35"/>
      <c r="V69" s="35"/>
      <c r="W69" s="35"/>
      <c r="X69" s="35"/>
      <c r="Y69" s="35"/>
      <c r="Z69" s="35"/>
      <c r="AA69" s="35"/>
    </row>
    <row r="70" spans="1:27" ht="25.5" customHeight="1" x14ac:dyDescent="0.15">
      <c r="A70" s="93"/>
      <c r="B70" s="93"/>
      <c r="C70" s="86" t="s">
        <v>97</v>
      </c>
      <c r="D70" s="86"/>
      <c r="E70" s="86"/>
      <c r="F70" s="48"/>
      <c r="G70" s="48"/>
      <c r="H70" s="48"/>
      <c r="I70" s="48"/>
      <c r="J70" s="48"/>
      <c r="K70" s="48"/>
      <c r="L70" s="48"/>
      <c r="M70" s="48"/>
      <c r="N70" s="47">
        <v>6</v>
      </c>
      <c r="O70" s="47">
        <v>96</v>
      </c>
      <c r="P70" s="47">
        <v>96</v>
      </c>
      <c r="Q70" s="49"/>
      <c r="R70" s="48"/>
      <c r="S70" s="51"/>
      <c r="T70" s="34"/>
      <c r="U70" s="35"/>
      <c r="V70" s="35"/>
      <c r="W70" s="35"/>
      <c r="X70" s="35"/>
      <c r="Y70" s="35"/>
      <c r="Z70" s="35"/>
      <c r="AA70" s="35"/>
    </row>
    <row r="71" spans="1:27" s="66" customFormat="1" ht="25.5" customHeight="1" x14ac:dyDescent="0.15">
      <c r="A71" s="89" t="s">
        <v>176</v>
      </c>
      <c r="B71" s="89"/>
      <c r="C71" s="89"/>
      <c r="D71" s="89"/>
      <c r="E71" s="89"/>
      <c r="F71" s="31">
        <f>F25+F34+F43+F51+F65+F70</f>
        <v>21</v>
      </c>
      <c r="G71" s="31">
        <f t="shared" ref="G71:Q71" si="12">G25+G34+G43+G51+G65+G70</f>
        <v>23</v>
      </c>
      <c r="H71" s="31">
        <f t="shared" si="12"/>
        <v>25</v>
      </c>
      <c r="I71" s="31">
        <f t="shared" si="12"/>
        <v>27</v>
      </c>
      <c r="J71" s="31">
        <f t="shared" si="12"/>
        <v>22</v>
      </c>
      <c r="K71" s="31">
        <f t="shared" si="12"/>
        <v>16</v>
      </c>
      <c r="L71" s="31">
        <f t="shared" si="12"/>
        <v>11</v>
      </c>
      <c r="M71" s="31"/>
      <c r="N71" s="31">
        <f t="shared" si="12"/>
        <v>161</v>
      </c>
      <c r="O71" s="31">
        <f t="shared" si="12"/>
        <v>2640</v>
      </c>
      <c r="P71" s="31">
        <f t="shared" si="12"/>
        <v>2256</v>
      </c>
      <c r="Q71" s="31">
        <f t="shared" si="12"/>
        <v>384</v>
      </c>
      <c r="R71" s="4"/>
      <c r="S71" s="4"/>
      <c r="T71" s="34"/>
      <c r="U71" s="34"/>
      <c r="V71" s="34"/>
      <c r="W71" s="34"/>
      <c r="X71" s="34"/>
      <c r="Y71" s="34"/>
      <c r="Z71" s="34"/>
      <c r="AA71" s="34"/>
    </row>
    <row r="72" spans="1:27" x14ac:dyDescent="0.15">
      <c r="T72" s="34"/>
      <c r="U72" s="35"/>
      <c r="V72" s="35"/>
      <c r="W72" s="35"/>
      <c r="X72" s="35"/>
      <c r="Y72" s="35"/>
      <c r="Z72" s="35"/>
      <c r="AA72" s="35"/>
    </row>
    <row r="73" spans="1:27" x14ac:dyDescent="0.15">
      <c r="T73" s="34"/>
      <c r="U73" s="35"/>
      <c r="V73" s="35"/>
      <c r="W73" s="35"/>
      <c r="X73" s="35"/>
      <c r="Y73" s="35"/>
      <c r="Z73" s="35"/>
      <c r="AA73" s="35"/>
    </row>
  </sheetData>
  <mergeCells count="49">
    <mergeCell ref="W9:W10"/>
    <mergeCell ref="A71:E71"/>
    <mergeCell ref="A4:A34"/>
    <mergeCell ref="C69:S69"/>
    <mergeCell ref="A69:A70"/>
    <mergeCell ref="B4:B25"/>
    <mergeCell ref="B53:B66"/>
    <mergeCell ref="C70:E70"/>
    <mergeCell ref="C34:E34"/>
    <mergeCell ref="B69:B70"/>
    <mergeCell ref="B26:B34"/>
    <mergeCell ref="A68:E68"/>
    <mergeCell ref="C51:E51"/>
    <mergeCell ref="B67:E67"/>
    <mergeCell ref="B44:B51"/>
    <mergeCell ref="B35:B43"/>
    <mergeCell ref="A35:A67"/>
    <mergeCell ref="C66:S66"/>
    <mergeCell ref="C65:E65"/>
    <mergeCell ref="P26:S33"/>
    <mergeCell ref="C43:E43"/>
    <mergeCell ref="C26:E26"/>
    <mergeCell ref="C27:E27"/>
    <mergeCell ref="C33:E33"/>
    <mergeCell ref="C25:E25"/>
    <mergeCell ref="A1:S1"/>
    <mergeCell ref="C2:C3"/>
    <mergeCell ref="D2:D3"/>
    <mergeCell ref="O2:O3"/>
    <mergeCell ref="A2:B3"/>
    <mergeCell ref="E2:E3"/>
    <mergeCell ref="F2:M2"/>
    <mergeCell ref="R2:R3"/>
    <mergeCell ref="P2:Q2"/>
    <mergeCell ref="S2:S3"/>
    <mergeCell ref="N2:N3"/>
    <mergeCell ref="C28:E28"/>
    <mergeCell ref="C29:E29"/>
    <mergeCell ref="C30:E30"/>
    <mergeCell ref="C31:E31"/>
    <mergeCell ref="C32:E32"/>
    <mergeCell ref="F31:L31"/>
    <mergeCell ref="F32:L32"/>
    <mergeCell ref="F33:L33"/>
    <mergeCell ref="F26:L26"/>
    <mergeCell ref="F27:L27"/>
    <mergeCell ref="F28:L28"/>
    <mergeCell ref="F29:L29"/>
    <mergeCell ref="F30:L30"/>
  </mergeCells>
  <phoneticPr fontId="1" type="noConversion"/>
  <pageMargins left="0.6692913385826772" right="0.6692913385826772" top="0.78740157480314965" bottom="0.78740157480314965" header="0.31496062992125984" footer="0.31496062992125984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1"/>
  <sheetViews>
    <sheetView topLeftCell="A31" workbookViewId="0">
      <selection activeCell="M71" sqref="M71:T71"/>
    </sheetView>
  </sheetViews>
  <sheetFormatPr defaultColWidth="8.875" defaultRowHeight="13.5" x14ac:dyDescent="0.15"/>
  <cols>
    <col min="4" max="11" width="3.5" style="1" customWidth="1"/>
  </cols>
  <sheetData>
    <row r="1" spans="1:11" ht="14.25" thickBot="1" x14ac:dyDescent="0.2">
      <c r="A1" s="16">
        <v>2</v>
      </c>
      <c r="B1" s="17"/>
      <c r="D1"/>
      <c r="E1"/>
      <c r="F1"/>
      <c r="G1"/>
      <c r="H1"/>
      <c r="I1"/>
      <c r="J1"/>
      <c r="K1"/>
    </row>
    <row r="2" spans="1:11" ht="14.25" thickBot="1" x14ac:dyDescent="0.2">
      <c r="A2" s="18">
        <v>2</v>
      </c>
      <c r="B2" s="17"/>
      <c r="D2" s="101" t="s">
        <v>0</v>
      </c>
      <c r="E2" s="101"/>
      <c r="F2" s="101"/>
      <c r="G2" s="101"/>
      <c r="H2" s="101"/>
      <c r="I2" s="101"/>
      <c r="J2" s="101"/>
      <c r="K2" s="101"/>
    </row>
    <row r="3" spans="1:11" ht="14.25" thickBot="1" x14ac:dyDescent="0.2">
      <c r="A3" s="18">
        <v>4</v>
      </c>
      <c r="B3" s="17"/>
      <c r="D3" s="22">
        <v>1</v>
      </c>
      <c r="E3" s="22">
        <v>2</v>
      </c>
      <c r="F3" s="22">
        <v>3</v>
      </c>
      <c r="G3" s="22">
        <v>4</v>
      </c>
      <c r="H3" s="22">
        <v>5</v>
      </c>
      <c r="I3" s="22">
        <v>6</v>
      </c>
      <c r="J3" s="22">
        <v>7</v>
      </c>
      <c r="K3" s="22">
        <v>8</v>
      </c>
    </row>
    <row r="4" spans="1:11" ht="14.25" thickBot="1" x14ac:dyDescent="0.2">
      <c r="A4" s="19">
        <v>5</v>
      </c>
      <c r="B4" s="17"/>
      <c r="D4" s="25">
        <v>2</v>
      </c>
      <c r="E4" s="25"/>
      <c r="F4" s="25"/>
      <c r="G4" s="25"/>
      <c r="H4" s="25"/>
      <c r="I4" s="25"/>
      <c r="J4" s="25"/>
      <c r="K4" s="25"/>
    </row>
    <row r="5" spans="1:11" ht="14.25" thickBot="1" x14ac:dyDescent="0.2">
      <c r="A5" s="19">
        <v>4</v>
      </c>
      <c r="B5" s="17"/>
      <c r="D5" s="25"/>
      <c r="E5" s="25">
        <v>4</v>
      </c>
      <c r="F5" s="25"/>
      <c r="G5" s="25"/>
      <c r="H5" s="25"/>
      <c r="I5" s="25"/>
      <c r="J5" s="25"/>
      <c r="K5" s="25"/>
    </row>
    <row r="6" spans="1:11" ht="14.25" thickBot="1" x14ac:dyDescent="0.2">
      <c r="A6" s="19">
        <v>4</v>
      </c>
      <c r="B6" s="17"/>
      <c r="D6" s="25"/>
      <c r="E6" s="25"/>
      <c r="F6" s="25">
        <v>2</v>
      </c>
      <c r="G6" s="25"/>
      <c r="H6" s="25"/>
      <c r="I6" s="25"/>
      <c r="J6" s="25"/>
      <c r="K6" s="25"/>
    </row>
    <row r="7" spans="1:11" x14ac:dyDescent="0.15">
      <c r="A7" s="99">
        <v>4</v>
      </c>
      <c r="B7" s="17"/>
      <c r="D7" s="25"/>
      <c r="E7" s="25"/>
      <c r="F7" s="25"/>
      <c r="G7" s="25">
        <v>2</v>
      </c>
      <c r="H7" s="25"/>
      <c r="I7" s="25"/>
      <c r="J7" s="25"/>
      <c r="K7" s="25"/>
    </row>
    <row r="8" spans="1:11" ht="14.25" thickBot="1" x14ac:dyDescent="0.2">
      <c r="A8" s="100"/>
      <c r="B8" s="17"/>
      <c r="D8" s="25"/>
      <c r="E8" s="25"/>
      <c r="F8" s="25">
        <v>1</v>
      </c>
      <c r="G8" s="25"/>
      <c r="H8" s="25"/>
      <c r="I8" s="25"/>
      <c r="J8" s="25"/>
      <c r="K8" s="25"/>
    </row>
    <row r="9" spans="1:11" ht="14.25" thickBot="1" x14ac:dyDescent="0.2">
      <c r="A9" s="18">
        <v>1</v>
      </c>
      <c r="B9" s="17"/>
      <c r="D9" s="25">
        <v>1</v>
      </c>
      <c r="E9" s="25"/>
      <c r="F9" s="25"/>
      <c r="G9" s="25"/>
      <c r="H9" s="25"/>
      <c r="I9" s="25"/>
      <c r="J9" s="25"/>
      <c r="K9" s="25"/>
    </row>
    <row r="10" spans="1:11" ht="14.25" thickBot="1" x14ac:dyDescent="0.2">
      <c r="A10" s="18">
        <v>2</v>
      </c>
      <c r="B10" s="17"/>
      <c r="D10" s="25">
        <v>4</v>
      </c>
      <c r="E10" s="25"/>
      <c r="F10" s="25"/>
      <c r="G10" s="25"/>
      <c r="H10" s="25"/>
      <c r="I10" s="25"/>
      <c r="J10" s="25"/>
      <c r="K10" s="25"/>
    </row>
    <row r="11" spans="1:11" ht="14.25" thickBot="1" x14ac:dyDescent="0.2">
      <c r="A11" s="18">
        <v>1</v>
      </c>
      <c r="B11" s="17"/>
      <c r="D11" s="25"/>
      <c r="E11" s="25">
        <v>4</v>
      </c>
      <c r="F11" s="25"/>
      <c r="G11" s="25"/>
      <c r="H11" s="25"/>
      <c r="I11" s="25"/>
      <c r="J11" s="25"/>
      <c r="K11" s="25"/>
    </row>
    <row r="12" spans="1:11" ht="14.25" thickBot="1" x14ac:dyDescent="0.2">
      <c r="A12" s="19">
        <v>1</v>
      </c>
      <c r="B12" s="17"/>
      <c r="D12" s="25"/>
      <c r="E12" s="25"/>
      <c r="F12" s="25">
        <v>4</v>
      </c>
      <c r="G12" s="25"/>
      <c r="H12" s="25"/>
      <c r="I12" s="25"/>
      <c r="J12" s="25"/>
      <c r="K12" s="25"/>
    </row>
    <row r="13" spans="1:11" ht="15" thickBot="1" x14ac:dyDescent="0.2">
      <c r="A13" s="21">
        <v>2</v>
      </c>
      <c r="B13" s="17"/>
      <c r="D13" s="25"/>
      <c r="E13" s="25"/>
      <c r="F13" s="25"/>
      <c r="G13" s="25">
        <v>2</v>
      </c>
      <c r="H13" s="25"/>
      <c r="I13" s="25"/>
      <c r="J13" s="25"/>
      <c r="K13" s="25"/>
    </row>
    <row r="14" spans="1:11" ht="14.25" thickBot="1" x14ac:dyDescent="0.2">
      <c r="A14" s="19">
        <v>1</v>
      </c>
      <c r="B14" s="17"/>
      <c r="D14" s="25">
        <v>5</v>
      </c>
      <c r="E14" s="25"/>
      <c r="F14" s="25"/>
      <c r="G14" s="25"/>
      <c r="H14" s="25"/>
      <c r="I14" s="25"/>
      <c r="J14" s="25"/>
      <c r="K14" s="25"/>
    </row>
    <row r="15" spans="1:11" ht="14.25" thickBot="1" x14ac:dyDescent="0.2">
      <c r="A15" s="19">
        <v>1</v>
      </c>
      <c r="B15" s="17"/>
      <c r="D15" s="25"/>
      <c r="E15" s="25">
        <v>5</v>
      </c>
      <c r="F15" s="25"/>
      <c r="G15" s="25"/>
      <c r="H15" s="25"/>
      <c r="I15" s="25"/>
      <c r="J15" s="25"/>
      <c r="K15" s="25"/>
    </row>
    <row r="16" spans="1:11" ht="15" thickBot="1" x14ac:dyDescent="0.2">
      <c r="A16" s="21">
        <v>1</v>
      </c>
      <c r="B16" s="17"/>
      <c r="D16" s="25"/>
      <c r="E16" s="25">
        <v>3</v>
      </c>
      <c r="F16" s="25"/>
      <c r="G16" s="25"/>
      <c r="H16" s="25"/>
      <c r="I16" s="25"/>
      <c r="J16" s="25"/>
      <c r="K16" s="25"/>
    </row>
    <row r="17" spans="1:20" ht="15" thickBot="1" x14ac:dyDescent="0.2">
      <c r="A17" s="21">
        <v>1</v>
      </c>
      <c r="B17" s="17"/>
      <c r="D17" s="25"/>
      <c r="E17" s="25"/>
      <c r="F17" s="25">
        <v>4</v>
      </c>
      <c r="G17" s="25"/>
      <c r="H17" s="25"/>
      <c r="I17" s="25"/>
      <c r="J17" s="25"/>
      <c r="K17" s="25"/>
    </row>
    <row r="18" spans="1:20" ht="14.25" thickBot="1" x14ac:dyDescent="0.2">
      <c r="A18" s="19">
        <v>1</v>
      </c>
      <c r="B18" s="17"/>
      <c r="D18" s="25">
        <v>2</v>
      </c>
      <c r="E18" s="25"/>
      <c r="F18" s="25"/>
      <c r="G18" s="25"/>
      <c r="H18" s="25"/>
      <c r="I18" s="25"/>
      <c r="J18" s="25"/>
      <c r="K18" s="25"/>
    </row>
    <row r="19" spans="1:20" ht="14.25" thickBot="1" x14ac:dyDescent="0.2">
      <c r="A19" s="19">
        <v>1</v>
      </c>
      <c r="B19" s="17"/>
      <c r="D19" s="25"/>
      <c r="E19" s="25">
        <v>2</v>
      </c>
      <c r="F19" s="25"/>
      <c r="G19" s="25"/>
      <c r="H19" s="25"/>
      <c r="I19" s="25"/>
      <c r="J19" s="25"/>
      <c r="K19" s="25"/>
    </row>
    <row r="20" spans="1:20" ht="14.25" thickBot="1" x14ac:dyDescent="0.2">
      <c r="A20" s="19">
        <v>1</v>
      </c>
      <c r="B20" s="17"/>
      <c r="D20" s="25"/>
      <c r="E20" s="25"/>
      <c r="F20" s="25">
        <v>2</v>
      </c>
      <c r="G20" s="25"/>
      <c r="H20" s="25"/>
      <c r="I20" s="25"/>
      <c r="J20" s="25"/>
      <c r="K20" s="25"/>
    </row>
    <row r="21" spans="1:20" ht="14.25" thickBot="1" x14ac:dyDescent="0.2">
      <c r="A21" s="19">
        <v>1</v>
      </c>
      <c r="B21" s="17"/>
      <c r="D21" s="25"/>
      <c r="E21" s="25"/>
      <c r="F21" s="25"/>
      <c r="G21" s="25">
        <v>2</v>
      </c>
      <c r="H21" s="25"/>
      <c r="I21" s="25"/>
      <c r="J21" s="25"/>
      <c r="K21" s="25"/>
    </row>
    <row r="22" spans="1:20" ht="15" thickBot="1" x14ac:dyDescent="0.2">
      <c r="A22" s="21">
        <v>1</v>
      </c>
      <c r="B22" s="17"/>
      <c r="D22" s="25" t="s">
        <v>16</v>
      </c>
      <c r="E22" s="25"/>
      <c r="F22" s="25"/>
      <c r="G22" s="25"/>
      <c r="H22" s="25"/>
      <c r="I22" s="25"/>
      <c r="J22" s="25"/>
      <c r="K22" s="25"/>
    </row>
    <row r="23" spans="1:20" ht="14.25" thickBot="1" x14ac:dyDescent="0.2">
      <c r="A23" s="18">
        <v>1</v>
      </c>
      <c r="B23" s="17"/>
      <c r="D23" s="25" t="s">
        <v>15</v>
      </c>
      <c r="E23" s="25"/>
      <c r="F23" s="25"/>
      <c r="G23" s="25"/>
      <c r="H23" s="25"/>
      <c r="I23" s="25"/>
      <c r="J23" s="25"/>
      <c r="K23" s="25"/>
    </row>
    <row r="24" spans="1:20" ht="14.25" thickBot="1" x14ac:dyDescent="0.2">
      <c r="A24" s="18">
        <v>1</v>
      </c>
      <c r="B24" s="17"/>
      <c r="D24" s="25"/>
      <c r="E24" s="25">
        <v>2</v>
      </c>
      <c r="F24" s="25"/>
      <c r="G24" s="25"/>
      <c r="H24" s="25"/>
      <c r="I24" s="25"/>
      <c r="J24" s="25"/>
      <c r="K24" s="25"/>
    </row>
    <row r="25" spans="1:20" ht="14.25" thickBot="1" x14ac:dyDescent="0.2">
      <c r="A25" s="19">
        <v>1</v>
      </c>
      <c r="B25" s="17"/>
      <c r="D25" s="25">
        <f>SUM(D4:D24)+7</f>
        <v>21</v>
      </c>
      <c r="E25" s="25">
        <f t="shared" ref="E25:K25" si="0">SUM(E4:E24)</f>
        <v>20</v>
      </c>
      <c r="F25" s="25">
        <f t="shared" si="0"/>
        <v>13</v>
      </c>
      <c r="G25" s="25">
        <f t="shared" si="0"/>
        <v>6</v>
      </c>
      <c r="H25" s="25">
        <f t="shared" si="0"/>
        <v>0</v>
      </c>
      <c r="I25" s="25">
        <f t="shared" si="0"/>
        <v>0</v>
      </c>
      <c r="J25" s="25">
        <f t="shared" si="0"/>
        <v>0</v>
      </c>
      <c r="K25" s="25">
        <f t="shared" si="0"/>
        <v>0</v>
      </c>
      <c r="M25">
        <v>21</v>
      </c>
      <c r="N25">
        <v>20</v>
      </c>
      <c r="O25">
        <v>13</v>
      </c>
      <c r="P25">
        <v>6</v>
      </c>
      <c r="Q25">
        <v>0</v>
      </c>
      <c r="R25">
        <v>0</v>
      </c>
      <c r="S25">
        <v>0</v>
      </c>
      <c r="T25">
        <v>0</v>
      </c>
    </row>
    <row r="26" spans="1:20" ht="14.25" thickBot="1" x14ac:dyDescent="0.2">
      <c r="A26" s="19">
        <v>1</v>
      </c>
      <c r="B26" s="17"/>
      <c r="D26" s="97" t="s">
        <v>12</v>
      </c>
      <c r="E26" s="97"/>
      <c r="F26" s="97"/>
      <c r="G26" s="97"/>
      <c r="H26" s="97"/>
      <c r="I26" s="97"/>
      <c r="J26" s="97"/>
      <c r="K26" s="97"/>
    </row>
    <row r="27" spans="1:20" ht="14.25" thickBot="1" x14ac:dyDescent="0.2">
      <c r="A27" s="19">
        <v>1</v>
      </c>
      <c r="B27" s="17"/>
      <c r="D27" s="97" t="s">
        <v>12</v>
      </c>
      <c r="E27" s="97"/>
      <c r="F27" s="97"/>
      <c r="G27" s="97"/>
      <c r="H27" s="97"/>
      <c r="I27" s="97"/>
      <c r="J27" s="97"/>
      <c r="K27" s="97"/>
    </row>
    <row r="28" spans="1:20" ht="15" thickBot="1" x14ac:dyDescent="0.2">
      <c r="A28" s="21">
        <v>2</v>
      </c>
      <c r="B28" s="17"/>
      <c r="D28" s="97" t="s">
        <v>12</v>
      </c>
      <c r="E28" s="97"/>
      <c r="F28" s="97"/>
      <c r="G28" s="97"/>
      <c r="H28" s="97"/>
      <c r="I28" s="97"/>
      <c r="J28" s="97"/>
      <c r="K28" s="97"/>
    </row>
    <row r="29" spans="1:20" ht="14.25" thickBot="1" x14ac:dyDescent="0.2">
      <c r="A29" s="19">
        <v>1</v>
      </c>
      <c r="B29" s="17"/>
      <c r="D29" s="97" t="s">
        <v>12</v>
      </c>
      <c r="E29" s="97"/>
      <c r="F29" s="97"/>
      <c r="G29" s="97"/>
      <c r="H29" s="97"/>
      <c r="I29" s="97"/>
      <c r="J29" s="97"/>
      <c r="K29" s="97"/>
    </row>
    <row r="30" spans="1:20" ht="14.25" thickBot="1" x14ac:dyDescent="0.2">
      <c r="A30" s="19">
        <v>1</v>
      </c>
      <c r="B30" s="17"/>
      <c r="D30" s="97" t="s">
        <v>12</v>
      </c>
      <c r="E30" s="97"/>
      <c r="F30" s="97"/>
      <c r="G30" s="97"/>
      <c r="H30" s="97"/>
      <c r="I30" s="97"/>
      <c r="J30" s="97"/>
      <c r="K30" s="97"/>
    </row>
    <row r="31" spans="1:20" ht="15" thickBot="1" x14ac:dyDescent="0.2">
      <c r="A31" s="21">
        <v>2</v>
      </c>
      <c r="B31" s="17"/>
      <c r="D31" s="97" t="s">
        <v>12</v>
      </c>
      <c r="E31" s="97"/>
      <c r="F31" s="97"/>
      <c r="G31" s="97"/>
      <c r="H31" s="97"/>
      <c r="I31" s="97"/>
      <c r="J31" s="97"/>
      <c r="K31" s="97"/>
    </row>
    <row r="32" spans="1:20" ht="14.25" thickBot="1" x14ac:dyDescent="0.2">
      <c r="A32" s="19">
        <v>1</v>
      </c>
      <c r="B32" s="17"/>
      <c r="D32" s="97" t="s">
        <v>12</v>
      </c>
      <c r="E32" s="97"/>
      <c r="F32" s="97"/>
      <c r="G32" s="97"/>
      <c r="H32" s="97"/>
      <c r="I32" s="97"/>
      <c r="J32" s="97"/>
      <c r="K32" s="97"/>
    </row>
    <row r="33" spans="1:20" ht="14.25" thickBot="1" x14ac:dyDescent="0.2">
      <c r="A33" s="19">
        <v>1</v>
      </c>
      <c r="B33" s="17"/>
      <c r="D33" s="98" t="s">
        <v>13</v>
      </c>
      <c r="E33" s="98"/>
      <c r="F33" s="98"/>
      <c r="G33" s="98"/>
      <c r="H33" s="98"/>
      <c r="I33" s="98"/>
      <c r="J33" s="98"/>
      <c r="K33" s="98"/>
    </row>
    <row r="34" spans="1:20" ht="14.25" thickBot="1" x14ac:dyDescent="0.2">
      <c r="A34" s="19">
        <v>1</v>
      </c>
      <c r="B34" s="17"/>
      <c r="D34" s="22"/>
      <c r="E34" s="22"/>
      <c r="F34" s="22"/>
      <c r="G34" s="22"/>
      <c r="H34" s="22"/>
      <c r="I34" s="22"/>
      <c r="J34" s="22"/>
      <c r="K34" s="22"/>
    </row>
    <row r="35" spans="1:20" x14ac:dyDescent="0.15">
      <c r="D35" s="10" t="s">
        <v>22</v>
      </c>
      <c r="E35" s="10"/>
      <c r="F35" s="10">
        <v>3</v>
      </c>
      <c r="G35" s="10" t="s">
        <v>22</v>
      </c>
      <c r="H35" s="10" t="s">
        <v>22</v>
      </c>
      <c r="I35" s="10" t="s">
        <v>22</v>
      </c>
      <c r="J35" s="10" t="s">
        <v>22</v>
      </c>
      <c r="K35" s="10" t="s">
        <v>22</v>
      </c>
    </row>
    <row r="36" spans="1:20" x14ac:dyDescent="0.15">
      <c r="D36" s="10" t="s">
        <v>22</v>
      </c>
      <c r="E36" s="10" t="s">
        <v>22</v>
      </c>
      <c r="F36" s="10">
        <v>2</v>
      </c>
      <c r="G36" s="10" t="s">
        <v>22</v>
      </c>
      <c r="H36" s="10" t="s">
        <v>22</v>
      </c>
      <c r="I36" s="10" t="s">
        <v>22</v>
      </c>
      <c r="J36" s="10" t="s">
        <v>22</v>
      </c>
      <c r="K36" s="10" t="s">
        <v>22</v>
      </c>
    </row>
    <row r="37" spans="1:20" x14ac:dyDescent="0.15">
      <c r="D37" s="10" t="s">
        <v>22</v>
      </c>
      <c r="E37" s="10" t="s">
        <v>22</v>
      </c>
      <c r="F37" s="10" t="s">
        <v>36</v>
      </c>
      <c r="G37" s="10"/>
      <c r="H37" s="10" t="s">
        <v>22</v>
      </c>
      <c r="I37" s="10" t="s">
        <v>22</v>
      </c>
      <c r="J37" s="10" t="s">
        <v>22</v>
      </c>
      <c r="K37" s="10" t="s">
        <v>22</v>
      </c>
    </row>
    <row r="38" spans="1:20" x14ac:dyDescent="0.15">
      <c r="D38" s="10" t="s">
        <v>22</v>
      </c>
      <c r="E38" s="10" t="s">
        <v>22</v>
      </c>
      <c r="F38" s="10" t="s">
        <v>22</v>
      </c>
      <c r="G38" s="10" t="s">
        <v>37</v>
      </c>
      <c r="H38" s="10" t="s">
        <v>22</v>
      </c>
      <c r="I38" s="10" t="s">
        <v>22</v>
      </c>
      <c r="J38" s="10" t="s">
        <v>22</v>
      </c>
      <c r="K38" s="10" t="s">
        <v>22</v>
      </c>
    </row>
    <row r="39" spans="1:20" x14ac:dyDescent="0.15">
      <c r="D39" s="10" t="s">
        <v>22</v>
      </c>
      <c r="E39" s="10"/>
      <c r="F39" s="10" t="s">
        <v>22</v>
      </c>
      <c r="G39" s="10">
        <v>3</v>
      </c>
      <c r="H39" s="10" t="s">
        <v>22</v>
      </c>
      <c r="I39" s="10" t="s">
        <v>22</v>
      </c>
      <c r="J39" s="10" t="s">
        <v>22</v>
      </c>
      <c r="K39" s="10" t="s">
        <v>38</v>
      </c>
    </row>
    <row r="40" spans="1:20" x14ac:dyDescent="0.15">
      <c r="D40" s="10" t="s">
        <v>22</v>
      </c>
      <c r="E40" s="10" t="s">
        <v>22</v>
      </c>
      <c r="F40" s="10" t="s">
        <v>22</v>
      </c>
      <c r="G40" s="10">
        <v>3</v>
      </c>
      <c r="H40" s="10"/>
      <c r="I40" s="10" t="s">
        <v>22</v>
      </c>
      <c r="J40" s="10" t="s">
        <v>22</v>
      </c>
      <c r="K40" s="10"/>
    </row>
    <row r="41" spans="1:20" x14ac:dyDescent="0.15">
      <c r="D41" s="10" t="s">
        <v>22</v>
      </c>
      <c r="E41" s="10" t="s">
        <v>22</v>
      </c>
      <c r="F41" s="10" t="s">
        <v>22</v>
      </c>
      <c r="G41" s="10" t="s">
        <v>22</v>
      </c>
      <c r="H41" s="10" t="s">
        <v>37</v>
      </c>
      <c r="I41" s="10" t="s">
        <v>22</v>
      </c>
      <c r="J41" s="10" t="s">
        <v>22</v>
      </c>
      <c r="K41" s="10" t="s">
        <v>22</v>
      </c>
    </row>
    <row r="42" spans="1:20" x14ac:dyDescent="0.15">
      <c r="D42" s="10" t="s">
        <v>22</v>
      </c>
      <c r="E42" s="10" t="s">
        <v>22</v>
      </c>
      <c r="F42" s="10" t="s">
        <v>22</v>
      </c>
      <c r="G42" s="10" t="s">
        <v>22</v>
      </c>
      <c r="H42" s="10">
        <v>3</v>
      </c>
      <c r="I42" s="10" t="s">
        <v>22</v>
      </c>
      <c r="J42" s="10" t="s">
        <v>22</v>
      </c>
      <c r="K42" s="10" t="s">
        <v>22</v>
      </c>
    </row>
    <row r="43" spans="1:20" x14ac:dyDescent="0.15">
      <c r="D43" s="22">
        <f>SUM(D35:D42)</f>
        <v>0</v>
      </c>
      <c r="E43" s="22">
        <f>SUM(E35:E42)</f>
        <v>0</v>
      </c>
      <c r="F43" s="22">
        <f>SUM(F35:F42)+3</f>
        <v>8</v>
      </c>
      <c r="G43" s="22">
        <f>SUM(G35:G42)+4</f>
        <v>10</v>
      </c>
      <c r="H43" s="22">
        <f>SUM(H35:H42)+4</f>
        <v>7</v>
      </c>
      <c r="I43" s="22">
        <f t="shared" ref="I43:K43" si="1">SUM(I35:I42)</f>
        <v>0</v>
      </c>
      <c r="J43" s="22">
        <f t="shared" si="1"/>
        <v>0</v>
      </c>
      <c r="K43" s="22">
        <f t="shared" si="1"/>
        <v>0</v>
      </c>
      <c r="M43">
        <v>0</v>
      </c>
      <c r="N43">
        <v>0</v>
      </c>
      <c r="O43">
        <v>8</v>
      </c>
      <c r="P43">
        <v>10</v>
      </c>
      <c r="Q43">
        <v>7</v>
      </c>
      <c r="R43">
        <v>0</v>
      </c>
      <c r="S43">
        <v>0</v>
      </c>
      <c r="T43">
        <v>0</v>
      </c>
    </row>
    <row r="44" spans="1:20" x14ac:dyDescent="0.15">
      <c r="D44" s="22"/>
      <c r="E44" s="22" t="s">
        <v>59</v>
      </c>
      <c r="F44" s="22"/>
      <c r="G44" s="22"/>
      <c r="H44" s="22"/>
      <c r="I44" s="22"/>
      <c r="J44" s="22"/>
      <c r="K44" s="22"/>
    </row>
    <row r="45" spans="1:20" x14ac:dyDescent="0.15">
      <c r="D45" s="22"/>
      <c r="E45" s="22"/>
      <c r="F45" s="22" t="s">
        <v>53</v>
      </c>
      <c r="G45" s="22"/>
      <c r="H45" s="22"/>
      <c r="I45" s="22"/>
      <c r="J45" s="22"/>
      <c r="K45" s="22"/>
    </row>
    <row r="46" spans="1:20" x14ac:dyDescent="0.15">
      <c r="D46" s="23"/>
      <c r="E46" s="23"/>
      <c r="F46" s="23"/>
      <c r="G46" s="23" t="s">
        <v>15</v>
      </c>
      <c r="H46" s="22"/>
      <c r="I46" s="23"/>
      <c r="J46" s="23"/>
      <c r="K46" s="23"/>
    </row>
    <row r="47" spans="1:20" x14ac:dyDescent="0.15">
      <c r="D47" s="8"/>
      <c r="E47" s="8"/>
      <c r="F47" s="8"/>
      <c r="G47" s="8"/>
      <c r="H47" s="22" t="s">
        <v>15</v>
      </c>
      <c r="I47" s="8"/>
      <c r="J47" s="8"/>
      <c r="K47" s="8"/>
    </row>
    <row r="48" spans="1:20" x14ac:dyDescent="0.15">
      <c r="D48" s="23"/>
      <c r="E48" s="23"/>
      <c r="F48" s="23"/>
      <c r="G48" s="23"/>
      <c r="H48" s="22" t="s">
        <v>15</v>
      </c>
      <c r="I48" s="23"/>
      <c r="J48" s="23"/>
      <c r="K48" s="23"/>
    </row>
    <row r="49" spans="4:20" x14ac:dyDescent="0.15">
      <c r="D49" s="23"/>
      <c r="E49" s="23"/>
      <c r="F49" s="23"/>
      <c r="G49" s="23"/>
      <c r="H49" s="23"/>
      <c r="I49" s="22" t="s">
        <v>39</v>
      </c>
      <c r="J49" s="23"/>
      <c r="K49" s="23"/>
    </row>
    <row r="50" spans="4:20" x14ac:dyDescent="0.15">
      <c r="D50" s="23"/>
      <c r="E50" s="23"/>
      <c r="F50" s="23"/>
      <c r="G50" s="23"/>
      <c r="H50" s="23"/>
      <c r="I50" s="23" t="s">
        <v>15</v>
      </c>
      <c r="J50" s="23"/>
      <c r="K50" s="23"/>
    </row>
    <row r="51" spans="4:20" x14ac:dyDescent="0.15">
      <c r="D51" s="23">
        <v>0</v>
      </c>
      <c r="E51" s="6">
        <v>3</v>
      </c>
      <c r="F51" s="6">
        <v>4</v>
      </c>
      <c r="G51" s="9">
        <v>3</v>
      </c>
      <c r="H51" s="6">
        <v>6</v>
      </c>
      <c r="I51" s="9">
        <v>6</v>
      </c>
      <c r="J51" s="3">
        <v>0</v>
      </c>
      <c r="K51" s="3">
        <v>0</v>
      </c>
      <c r="M51">
        <v>0</v>
      </c>
      <c r="N51">
        <v>3</v>
      </c>
      <c r="O51">
        <v>4</v>
      </c>
      <c r="P51">
        <v>3</v>
      </c>
      <c r="Q51">
        <v>6</v>
      </c>
      <c r="R51">
        <v>6</v>
      </c>
      <c r="S51">
        <v>0</v>
      </c>
      <c r="T51">
        <v>0</v>
      </c>
    </row>
    <row r="52" spans="4:20" x14ac:dyDescent="0.15">
      <c r="D52" s="23"/>
      <c r="E52" s="23"/>
      <c r="F52" s="3"/>
      <c r="G52" s="6">
        <v>2</v>
      </c>
      <c r="H52" s="13"/>
      <c r="I52" s="6" t="s">
        <v>22</v>
      </c>
      <c r="J52" s="6"/>
      <c r="K52" s="3"/>
    </row>
    <row r="53" spans="4:20" x14ac:dyDescent="0.15">
      <c r="D53" s="26"/>
      <c r="E53" s="26"/>
      <c r="F53" s="3"/>
      <c r="G53" s="6" t="s">
        <v>23</v>
      </c>
      <c r="H53" s="6"/>
      <c r="I53" s="6" t="s">
        <v>22</v>
      </c>
      <c r="J53" s="6" t="s">
        <v>22</v>
      </c>
      <c r="K53" s="3"/>
    </row>
    <row r="54" spans="4:20" x14ac:dyDescent="0.15">
      <c r="D54" s="10" t="s">
        <v>22</v>
      </c>
      <c r="E54" s="10" t="s">
        <v>22</v>
      </c>
      <c r="F54" s="10" t="s">
        <v>22</v>
      </c>
      <c r="G54" s="10" t="s">
        <v>43</v>
      </c>
      <c r="H54" s="10" t="s">
        <v>22</v>
      </c>
      <c r="I54" s="15"/>
      <c r="J54" s="10"/>
      <c r="K54" s="10" t="s">
        <v>22</v>
      </c>
    </row>
    <row r="55" spans="4:20" x14ac:dyDescent="0.15">
      <c r="D55" s="23"/>
      <c r="E55" s="23"/>
      <c r="F55" s="3"/>
      <c r="G55" s="13"/>
      <c r="H55" s="6">
        <v>2</v>
      </c>
      <c r="I55" s="6" t="s">
        <v>22</v>
      </c>
      <c r="J55" s="6" t="s">
        <v>22</v>
      </c>
      <c r="K55" s="3"/>
    </row>
    <row r="56" spans="4:20" x14ac:dyDescent="0.15">
      <c r="D56" s="26"/>
      <c r="E56" s="26"/>
      <c r="F56" s="3"/>
      <c r="G56" s="6" t="s">
        <v>22</v>
      </c>
      <c r="H56" s="6" t="s">
        <v>44</v>
      </c>
      <c r="I56" s="6"/>
      <c r="J56" s="6"/>
      <c r="K56" s="3"/>
    </row>
    <row r="57" spans="4:20" x14ac:dyDescent="0.15">
      <c r="D57" s="26"/>
      <c r="E57" s="26"/>
      <c r="F57" s="3"/>
      <c r="G57" s="6"/>
      <c r="H57" s="6" t="s">
        <v>16</v>
      </c>
      <c r="I57" s="11"/>
      <c r="J57" s="6"/>
      <c r="K57" s="3"/>
    </row>
    <row r="58" spans="4:20" x14ac:dyDescent="0.15">
      <c r="D58" s="7"/>
      <c r="E58" s="7"/>
      <c r="F58" s="8"/>
      <c r="G58" s="9" t="s">
        <v>24</v>
      </c>
      <c r="H58" s="9"/>
      <c r="I58" s="6" t="s">
        <v>57</v>
      </c>
      <c r="J58" s="14"/>
      <c r="K58" s="8"/>
    </row>
    <row r="59" spans="4:20" x14ac:dyDescent="0.15">
      <c r="D59" s="26"/>
      <c r="E59" s="26"/>
      <c r="F59" s="3"/>
      <c r="G59" s="6"/>
      <c r="H59" s="6"/>
      <c r="I59" s="10" t="s">
        <v>36</v>
      </c>
      <c r="J59" s="6"/>
      <c r="K59" s="3"/>
    </row>
    <row r="60" spans="4:20" x14ac:dyDescent="0.15">
      <c r="D60" s="23"/>
      <c r="E60" s="23"/>
      <c r="F60" s="3"/>
      <c r="G60" s="6" t="s">
        <v>22</v>
      </c>
      <c r="H60" s="6" t="s">
        <v>22</v>
      </c>
      <c r="I60" s="6" t="s">
        <v>42</v>
      </c>
      <c r="J60" s="6" t="s">
        <v>22</v>
      </c>
      <c r="K60" s="3"/>
    </row>
    <row r="61" spans="4:20" x14ac:dyDescent="0.15">
      <c r="D61" s="23"/>
      <c r="E61" s="23"/>
      <c r="F61" s="3"/>
      <c r="G61" s="6" t="s">
        <v>22</v>
      </c>
      <c r="H61" s="13"/>
      <c r="I61" s="6"/>
      <c r="J61" s="6" t="s">
        <v>58</v>
      </c>
      <c r="K61" s="3"/>
    </row>
    <row r="62" spans="4:20" x14ac:dyDescent="0.15">
      <c r="D62" s="26"/>
      <c r="E62" s="26"/>
      <c r="F62" s="3"/>
      <c r="G62" s="6" t="s">
        <v>22</v>
      </c>
      <c r="H62" s="6" t="s">
        <v>22</v>
      </c>
      <c r="I62" s="6"/>
      <c r="J62" s="6" t="s">
        <v>41</v>
      </c>
      <c r="K62" s="3"/>
    </row>
    <row r="63" spans="4:20" ht="15.75" x14ac:dyDescent="0.15">
      <c r="D63" s="23"/>
      <c r="E63" s="23"/>
      <c r="F63" s="3"/>
      <c r="G63" s="6" t="s">
        <v>22</v>
      </c>
      <c r="H63" s="6" t="s">
        <v>22</v>
      </c>
      <c r="I63" s="12"/>
      <c r="J63" s="6" t="s">
        <v>15</v>
      </c>
      <c r="K63" s="3"/>
    </row>
    <row r="64" spans="4:20" x14ac:dyDescent="0.15">
      <c r="D64" s="3">
        <v>0</v>
      </c>
      <c r="E64" s="22">
        <v>0</v>
      </c>
      <c r="F64" s="22">
        <v>0</v>
      </c>
      <c r="G64" s="22">
        <v>8</v>
      </c>
      <c r="H64" s="22">
        <v>9</v>
      </c>
      <c r="I64" s="8">
        <v>10</v>
      </c>
      <c r="J64" s="8">
        <v>9</v>
      </c>
      <c r="K64" s="22">
        <v>0</v>
      </c>
      <c r="M64">
        <v>0</v>
      </c>
      <c r="N64">
        <v>0</v>
      </c>
      <c r="O64">
        <v>0</v>
      </c>
      <c r="P64">
        <v>8</v>
      </c>
      <c r="Q64">
        <v>9</v>
      </c>
      <c r="R64">
        <v>10</v>
      </c>
      <c r="S64">
        <v>9</v>
      </c>
      <c r="T64">
        <v>0</v>
      </c>
    </row>
    <row r="65" spans="4:20" x14ac:dyDescent="0.15">
      <c r="D65"/>
      <c r="E65"/>
      <c r="F65"/>
      <c r="G65"/>
      <c r="H65"/>
      <c r="I65"/>
      <c r="J65"/>
      <c r="K65"/>
    </row>
    <row r="66" spans="4:20" x14ac:dyDescent="0.15">
      <c r="D66" s="24">
        <f>D64</f>
        <v>0</v>
      </c>
      <c r="E66" s="24">
        <f t="shared" ref="E66:K66" si="2">E64</f>
        <v>0</v>
      </c>
      <c r="F66" s="24">
        <f t="shared" si="2"/>
        <v>0</v>
      </c>
      <c r="G66" s="24">
        <f t="shared" si="2"/>
        <v>8</v>
      </c>
      <c r="H66" s="24">
        <f t="shared" si="2"/>
        <v>9</v>
      </c>
      <c r="I66" s="24">
        <f t="shared" si="2"/>
        <v>10</v>
      </c>
      <c r="J66" s="24">
        <f t="shared" si="2"/>
        <v>9</v>
      </c>
      <c r="K66" s="24">
        <f t="shared" si="2"/>
        <v>0</v>
      </c>
    </row>
    <row r="67" spans="4:20" x14ac:dyDescent="0.15">
      <c r="D67" s="24">
        <f t="shared" ref="D67:K67" si="3">D43+D51+D64</f>
        <v>0</v>
      </c>
      <c r="E67" s="24">
        <f t="shared" si="3"/>
        <v>3</v>
      </c>
      <c r="F67" s="24">
        <f t="shared" si="3"/>
        <v>12</v>
      </c>
      <c r="G67" s="24">
        <f t="shared" si="3"/>
        <v>21</v>
      </c>
      <c r="H67" s="24">
        <f t="shared" si="3"/>
        <v>22</v>
      </c>
      <c r="I67" s="24">
        <f t="shared" si="3"/>
        <v>16</v>
      </c>
      <c r="J67" s="24">
        <f t="shared" si="3"/>
        <v>9</v>
      </c>
      <c r="K67" s="24">
        <f t="shared" si="3"/>
        <v>0</v>
      </c>
    </row>
    <row r="68" spans="4:20" x14ac:dyDescent="0.15">
      <c r="D68" s="24">
        <f t="shared" ref="D68:K68" si="4">D25+D43+D51</f>
        <v>21</v>
      </c>
      <c r="E68" s="24">
        <f t="shared" si="4"/>
        <v>23</v>
      </c>
      <c r="F68" s="24">
        <f t="shared" si="4"/>
        <v>25</v>
      </c>
      <c r="G68" s="24">
        <f t="shared" si="4"/>
        <v>19</v>
      </c>
      <c r="H68" s="24">
        <f t="shared" si="4"/>
        <v>13</v>
      </c>
      <c r="I68" s="24">
        <f t="shared" si="4"/>
        <v>6</v>
      </c>
      <c r="J68" s="24">
        <f t="shared" si="4"/>
        <v>0</v>
      </c>
      <c r="K68" s="24">
        <f t="shared" si="4"/>
        <v>0</v>
      </c>
    </row>
    <row r="69" spans="4:20" x14ac:dyDescent="0.15">
      <c r="D69"/>
      <c r="E69"/>
      <c r="F69"/>
      <c r="G69"/>
      <c r="H69"/>
      <c r="I69"/>
      <c r="J69"/>
      <c r="K69"/>
    </row>
    <row r="70" spans="4:20" x14ac:dyDescent="0.15">
      <c r="D70" s="23"/>
      <c r="E70" s="23"/>
      <c r="F70" s="23"/>
      <c r="G70" s="23"/>
      <c r="H70" s="23"/>
      <c r="I70" s="23"/>
      <c r="J70" s="23"/>
      <c r="K70" s="23"/>
    </row>
    <row r="71" spans="4:20" x14ac:dyDescent="0.15">
      <c r="D71" s="4">
        <f t="shared" ref="D71:K71" si="5">D25+D34+D67+D70</f>
        <v>21</v>
      </c>
      <c r="E71" s="4">
        <f t="shared" si="5"/>
        <v>23</v>
      </c>
      <c r="F71" s="4">
        <f t="shared" si="5"/>
        <v>25</v>
      </c>
      <c r="G71" s="4">
        <f t="shared" si="5"/>
        <v>27</v>
      </c>
      <c r="H71" s="4">
        <f t="shared" si="5"/>
        <v>22</v>
      </c>
      <c r="I71" s="4">
        <f t="shared" si="5"/>
        <v>16</v>
      </c>
      <c r="J71" s="4">
        <f t="shared" si="5"/>
        <v>9</v>
      </c>
      <c r="K71" s="4">
        <f t="shared" si="5"/>
        <v>0</v>
      </c>
      <c r="M71" s="27">
        <f>SUM(M25:M64)</f>
        <v>21</v>
      </c>
      <c r="N71" s="27">
        <f t="shared" ref="N71:T71" si="6">SUM(N25:N64)</f>
        <v>23</v>
      </c>
      <c r="O71" s="27">
        <f t="shared" si="6"/>
        <v>25</v>
      </c>
      <c r="P71" s="27">
        <f t="shared" si="6"/>
        <v>27</v>
      </c>
      <c r="Q71" s="27">
        <f t="shared" si="6"/>
        <v>22</v>
      </c>
      <c r="R71" s="27">
        <f t="shared" si="6"/>
        <v>16</v>
      </c>
      <c r="S71" s="27">
        <f t="shared" si="6"/>
        <v>9</v>
      </c>
      <c r="T71" s="27">
        <f t="shared" si="6"/>
        <v>0</v>
      </c>
    </row>
  </sheetData>
  <mergeCells count="10">
    <mergeCell ref="A7:A8"/>
    <mergeCell ref="D2:K2"/>
    <mergeCell ref="D26:K26"/>
    <mergeCell ref="D27:K27"/>
    <mergeCell ref="D28:K28"/>
    <mergeCell ref="D29:K29"/>
    <mergeCell ref="D30:K30"/>
    <mergeCell ref="D31:K31"/>
    <mergeCell ref="D32:K32"/>
    <mergeCell ref="D33:K33"/>
  </mergeCells>
  <phoneticPr fontId="1" type="noConversion"/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workbookViewId="0">
      <selection activeCell="A3" sqref="A3:B3"/>
    </sheetView>
  </sheetViews>
  <sheetFormatPr defaultRowHeight="13.5" x14ac:dyDescent="0.15"/>
  <sheetData>
    <row r="1" spans="1:16" ht="93.75" x14ac:dyDescent="0.15">
      <c r="A1" s="44" t="s">
        <v>54</v>
      </c>
      <c r="B1" s="5" t="s">
        <v>118</v>
      </c>
      <c r="C1" s="45"/>
      <c r="D1" s="45"/>
      <c r="E1" s="45"/>
      <c r="F1" s="45"/>
      <c r="G1" s="45" t="s">
        <v>15</v>
      </c>
      <c r="H1" s="45"/>
      <c r="I1" s="45"/>
      <c r="J1" s="45"/>
      <c r="K1" s="45">
        <v>3</v>
      </c>
      <c r="L1" s="6">
        <f t="shared" ref="L1" si="0">K1*16</f>
        <v>48</v>
      </c>
      <c r="M1" s="6">
        <v>32</v>
      </c>
      <c r="N1" s="6">
        <v>16</v>
      </c>
      <c r="O1" s="6" t="s">
        <v>11</v>
      </c>
      <c r="P1" s="6" t="s">
        <v>4</v>
      </c>
    </row>
    <row r="3" spans="1:16" ht="59.25" x14ac:dyDescent="0.15">
      <c r="A3" s="33" t="s">
        <v>177</v>
      </c>
      <c r="B3" s="30" t="s">
        <v>120</v>
      </c>
      <c r="C3" s="44"/>
      <c r="D3" s="44"/>
      <c r="E3" s="44"/>
      <c r="F3" s="44"/>
      <c r="G3" s="44"/>
      <c r="H3" s="44" t="s">
        <v>15</v>
      </c>
      <c r="I3" s="44"/>
      <c r="J3" s="44"/>
      <c r="K3" s="44">
        <v>3</v>
      </c>
      <c r="L3" s="6">
        <f t="shared" ref="L3" si="1">K3*16</f>
        <v>48</v>
      </c>
      <c r="M3" s="6">
        <v>32</v>
      </c>
      <c r="N3" s="6">
        <v>16</v>
      </c>
      <c r="O3" s="6" t="s">
        <v>11</v>
      </c>
      <c r="P3" s="32" t="s">
        <v>2</v>
      </c>
    </row>
  </sheetData>
  <phoneticPr fontId="3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dbc</dc:creator>
  <cp:lastModifiedBy>HM</cp:lastModifiedBy>
  <cp:lastPrinted>2017-09-28T03:49:03Z</cp:lastPrinted>
  <dcterms:created xsi:type="dcterms:W3CDTF">2011-12-25T00:46:46Z</dcterms:created>
  <dcterms:modified xsi:type="dcterms:W3CDTF">2018-06-01T06:11:02Z</dcterms:modified>
</cp:coreProperties>
</file>